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598" activeTab="0"/>
  </bookViews>
  <sheets>
    <sheet name="Príjmy" sheetId="1" r:id="rId1"/>
    <sheet name="Výdavky" sheetId="2" r:id="rId2"/>
  </sheets>
  <definedNames>
    <definedName name="_xlnm.Print_Area" localSheetId="0">'Príjmy'!$A$1:$D$97</definedName>
    <definedName name="_xlnm.Print_Area" localSheetId="1">'Výdavky'!$A$1:$H$221</definedName>
  </definedNames>
  <calcPr fullCalcOnLoad="1"/>
</workbook>
</file>

<file path=xl/sharedStrings.xml><?xml version="1.0" encoding="utf-8"?>
<sst xmlns="http://schemas.openxmlformats.org/spreadsheetml/2006/main" count="313" uniqueCount="253">
  <si>
    <t>Daň z nehnuteľností</t>
  </si>
  <si>
    <t>z pozemkov</t>
  </si>
  <si>
    <t>zo stavieb</t>
  </si>
  <si>
    <t>Domáce dane na tovary a služby</t>
  </si>
  <si>
    <t>za psa</t>
  </si>
  <si>
    <t>za užívanie verejného priestranstva</t>
  </si>
  <si>
    <t>z predaja alkohol. a tabakových výrobkov</t>
  </si>
  <si>
    <t>za umiestnentie jadrového zariadenia</t>
  </si>
  <si>
    <t>Príjmy z prenájmu pozemkov</t>
  </si>
  <si>
    <t>Výnosy z cen. papierov - dividendy</t>
  </si>
  <si>
    <t>Správne poplatky</t>
  </si>
  <si>
    <t>Poplatky a platby</t>
  </si>
  <si>
    <t>Príjmy z pultu centrálnej ochrany</t>
  </si>
  <si>
    <t>Cintorínske poplatky</t>
  </si>
  <si>
    <t>Za znečistenie ovzušia</t>
  </si>
  <si>
    <t>Príjem za ubytovaných v útulku</t>
  </si>
  <si>
    <t>Príjem z predaja budov</t>
  </si>
  <si>
    <t>Príjem z predaja pozemkov a nehmotných aktív</t>
  </si>
  <si>
    <t>Úroky z účtov finančného hospodárenia</t>
  </si>
  <si>
    <t>Príjmy  s p o l u</t>
  </si>
  <si>
    <t>P o l o ž k a</t>
  </si>
  <si>
    <t>MsÚ</t>
  </si>
  <si>
    <t>MsP</t>
  </si>
  <si>
    <t>KD</t>
  </si>
  <si>
    <t>Útulok</t>
  </si>
  <si>
    <t>v tis. Sk</t>
  </si>
  <si>
    <t>Bežné výdavky</t>
  </si>
  <si>
    <t xml:space="preserve">Tarifný plat </t>
  </si>
  <si>
    <t>Základný plat</t>
  </si>
  <si>
    <t>Funkčný plat</t>
  </si>
  <si>
    <t>Príplatky</t>
  </si>
  <si>
    <t>Odmeny</t>
  </si>
  <si>
    <t>Za prac. zásluhy pri dosiah. 50 rokov veku</t>
  </si>
  <si>
    <t>Prísp. do dopln. dôchodkového postenia</t>
  </si>
  <si>
    <t>Cestovné výdavky</t>
  </si>
  <si>
    <t>Energie, voda a komunikácie</t>
  </si>
  <si>
    <t>Elektrická energia</t>
  </si>
  <si>
    <t>Plyn</t>
  </si>
  <si>
    <t>Tepelná energia</t>
  </si>
  <si>
    <t>Vodné, stočné</t>
  </si>
  <si>
    <t>Rozhlas, televízia</t>
  </si>
  <si>
    <t>Internet</t>
  </si>
  <si>
    <t>Poplatky PCO</t>
  </si>
  <si>
    <t>Materiál, služby</t>
  </si>
  <si>
    <t>Výpočtová technika</t>
  </si>
  <si>
    <t>Výdav. Deň zeme</t>
  </si>
  <si>
    <t>Čist., hyg. a dez. potreby</t>
  </si>
  <si>
    <t>Lieky</t>
  </si>
  <si>
    <t>Strelivo, výzb., náhr. diely</t>
  </si>
  <si>
    <t>Nehmotný majetok</t>
  </si>
  <si>
    <t>Krmivo pre psov</t>
  </si>
  <si>
    <t>Čistenie, pranie</t>
  </si>
  <si>
    <t>Stravovanie</t>
  </si>
  <si>
    <t>Kvety</t>
  </si>
  <si>
    <t>Renovácia pások</t>
  </si>
  <si>
    <t>Dopravné</t>
  </si>
  <si>
    <t>Palivo/pohonné hmoty</t>
  </si>
  <si>
    <t>Pneumatiky</t>
  </si>
  <si>
    <t>Údržba výpočtovej techniky</t>
  </si>
  <si>
    <t>Údržba verejnej zelene</t>
  </si>
  <si>
    <t>Nájom. za prenájom</t>
  </si>
  <si>
    <t>Nájom pozemku</t>
  </si>
  <si>
    <t>Nájom strelnice</t>
  </si>
  <si>
    <t>Inzercia</t>
  </si>
  <si>
    <t>Športové a kult. podujatia</t>
  </si>
  <si>
    <t>Znalecké posudky</t>
  </si>
  <si>
    <t>Auditorské služby</t>
  </si>
  <si>
    <t>Exekučné služby</t>
  </si>
  <si>
    <t>Fotoslužby</t>
  </si>
  <si>
    <t>Odplata MsBP za spravov.</t>
  </si>
  <si>
    <t>Odchyt psov</t>
  </si>
  <si>
    <t>Prísp. rozpočtovej, príspevky org. na činnosť</t>
  </si>
  <si>
    <t>TSM</t>
  </si>
  <si>
    <t>MsKS</t>
  </si>
  <si>
    <t>Obč. združ., nadáciám a pod.</t>
  </si>
  <si>
    <t>Na spoloč. strav. pre dôchod.</t>
  </si>
  <si>
    <t>Jednoraz. peňaž. a vec. výd.</t>
  </si>
  <si>
    <t>Kapitál. výdavky</t>
  </si>
  <si>
    <t>Nákup softwaru</t>
  </si>
  <si>
    <t>Nákup akýchkoľvek budov a stavieb</t>
  </si>
  <si>
    <t>Nákp nábytku a kanc. zar.</t>
  </si>
  <si>
    <t>Nákup os. počít. mikropočítač. sietí a tlač.</t>
  </si>
  <si>
    <t>Realizácia stavieb a techn. zhodnotnie</t>
  </si>
  <si>
    <t>Prípr. a proj. dokument.</t>
  </si>
  <si>
    <t>Zbor pre obč. záležitosti</t>
  </si>
  <si>
    <t>Výdavky spolu</t>
  </si>
  <si>
    <t>Príjem za ubytovaných ZOS</t>
  </si>
  <si>
    <t>Rodinné prídavky</t>
  </si>
  <si>
    <t>z bytov</t>
  </si>
  <si>
    <t xml:space="preserve"> </t>
  </si>
  <si>
    <t xml:space="preserve">za pobyt </t>
  </si>
  <si>
    <t>miestny poplatok za zber, prepravu KO</t>
  </si>
  <si>
    <t>Nájomné od MsPB s.r.o.</t>
  </si>
  <si>
    <t>Pokuty za porušenie predpisov</t>
  </si>
  <si>
    <t>Úroky z  termínovaných vkladov</t>
  </si>
  <si>
    <t>Príspevok od OUP aktivač.činnosť</t>
  </si>
  <si>
    <t>P r í j m y   spolu</t>
  </si>
  <si>
    <t>Poistné a prísp. do NÚP</t>
  </si>
  <si>
    <t>Poštovné a telek.služby</t>
  </si>
  <si>
    <t>Prevádzk.stroje,prístr.,zariad.</t>
  </si>
  <si>
    <t xml:space="preserve">Kanc. potreby </t>
  </si>
  <si>
    <t>Špecial.material</t>
  </si>
  <si>
    <t>Knihy,časopisy a noviny</t>
  </si>
  <si>
    <t>Pracovné odevy, obuv</t>
  </si>
  <si>
    <t>Reprezentačné</t>
  </si>
  <si>
    <t>Servis, údržba, oprava</t>
  </si>
  <si>
    <t>Poistné vozid.zákonné</t>
  </si>
  <si>
    <t>Poistné vozid.havarijné</t>
  </si>
  <si>
    <t>Preprava a prenáj.dopr.prostr.</t>
  </si>
  <si>
    <t>údržba progr.vybavenia</t>
  </si>
  <si>
    <t>Služby</t>
  </si>
  <si>
    <t>Školenia, kurzy</t>
  </si>
  <si>
    <t>Konkurzy, súťaže</t>
  </si>
  <si>
    <t>Propagácia,inzercia,reklama</t>
  </si>
  <si>
    <t>Revízia zariadení</t>
  </si>
  <si>
    <t>Tlačová služba</t>
  </si>
  <si>
    <t>Všeobecné služby</t>
  </si>
  <si>
    <t>Viazanie kníh a rozmnožov.</t>
  </si>
  <si>
    <t>Geometrické plány</t>
  </si>
  <si>
    <t>Poistné majetok,osoby</t>
  </si>
  <si>
    <t>Prídel do soc.fondu</t>
  </si>
  <si>
    <t>Odmeny poslanc.,MsZ,kom</t>
  </si>
  <si>
    <t>Bežné transféry a nezisk,org.</t>
  </si>
  <si>
    <t>Nemocen.dávky PN</t>
  </si>
  <si>
    <t>Aktivačné práce</t>
  </si>
  <si>
    <t>Výdav. na mests.hrom.dop</t>
  </si>
  <si>
    <t>Nešpecifik. výdavky</t>
  </si>
  <si>
    <t>Dotácia na vedenie matrík</t>
  </si>
  <si>
    <t>Výdavky na ZOS</t>
  </si>
  <si>
    <t>Dotácia na úseku vedenia matrík</t>
  </si>
  <si>
    <t>Papier</t>
  </si>
  <si>
    <t>Rutinná štandar. údržba</t>
  </si>
  <si>
    <t>Osobnosť roka</t>
  </si>
  <si>
    <t>Úhrada poplatkov</t>
  </si>
  <si>
    <t>Poplatky banke</t>
  </si>
  <si>
    <t>Odmeny za práce vykonané mimo PP</t>
  </si>
  <si>
    <t>Úver</t>
  </si>
  <si>
    <t>Nákup pozemkov</t>
  </si>
  <si>
    <t>Dotácia na školský úrad</t>
  </si>
  <si>
    <t xml:space="preserve">Bežné príjmy </t>
  </si>
  <si>
    <t>Položka</t>
  </si>
  <si>
    <t>Kapitálové príjmy</t>
  </si>
  <si>
    <t>Úhrada spoloč.hodnoty vyrúb.drevín</t>
  </si>
  <si>
    <t>Kapitálové výdavky</t>
  </si>
  <si>
    <t xml:space="preserve">Telefón, fax </t>
  </si>
  <si>
    <t>Prevod z rezervného fondu</t>
  </si>
  <si>
    <t>nevýherné automaty</t>
  </si>
  <si>
    <t>predajné automaty</t>
  </si>
  <si>
    <t>TV Pohoda</t>
  </si>
  <si>
    <t>Na odchodné</t>
  </si>
  <si>
    <t>Príjem na kapit.výdavky na ZOS od MF SR</t>
  </si>
  <si>
    <t>Dotácia šport</t>
  </si>
  <si>
    <t>Dotácia kultúra</t>
  </si>
  <si>
    <t>Dotácia zdravotníctvo</t>
  </si>
  <si>
    <t>Dotácia soc.služby</t>
  </si>
  <si>
    <t>Dotácia na cirkev</t>
  </si>
  <si>
    <t>Dotácia verej.prosp.účely</t>
  </si>
  <si>
    <t>Z výťažkov z elektr.rulety, odvod z kurz.stávok</t>
  </si>
  <si>
    <t>Všeobec.materiál-kanc.nábytok</t>
  </si>
  <si>
    <t>Odmena za aktivitu MsP</t>
  </si>
  <si>
    <t>Dotácia pre útulok (psy)</t>
  </si>
  <si>
    <t>triedenie odpadu</t>
  </si>
  <si>
    <t>ŠKOLSTVO</t>
  </si>
  <si>
    <t>Príspevky na prenesené kompetencie (PK)</t>
  </si>
  <si>
    <t>Normatívny príspevok</t>
  </si>
  <si>
    <t>Nenormatívny príspevok - asistent učiteľa</t>
  </si>
  <si>
    <t>Nenormatívny príspevok - dopravné</t>
  </si>
  <si>
    <t>Nenormatívny príspevok - vzdeláv. poukazy ZŠ</t>
  </si>
  <si>
    <t>Dotácia na projekty</t>
  </si>
  <si>
    <t>Príspevky na samosprávne (origin. kompeten.-OK)</t>
  </si>
  <si>
    <t xml:space="preserve">Nenormatívny prísp. na ZVČ-vzdeláv.poukazy CVČ </t>
  </si>
  <si>
    <t>Nenormatívny prísp. na školské súťaže</t>
  </si>
  <si>
    <t>Príjmy zo škôl - ZŠ a ŠZ spolu (školné,stravné,nájom)</t>
  </si>
  <si>
    <t>Dotácia ÚPSVaR pre deti v hmotnej núdzi</t>
  </si>
  <si>
    <t>Dotácia na úseku sociálnej pomoci</t>
  </si>
  <si>
    <t>Dotácia na ŽP</t>
  </si>
  <si>
    <t>Podiel na zisku MsBP s.r.o.,podiel na zisku Doliny</t>
  </si>
  <si>
    <t>Bežné príjmy spolu</t>
  </si>
  <si>
    <t>Kapitálové príjmy spolu</t>
  </si>
  <si>
    <t xml:space="preserve">P r í j m y   s p o l u </t>
  </si>
  <si>
    <t>Výd. na prenes. kompet.</t>
  </si>
  <si>
    <t>Nenorm. prísp.-asistent učit</t>
  </si>
  <si>
    <t>Nenorm. prísp.-dopravné</t>
  </si>
  <si>
    <t>Nenorm.príspevok-vzdel.pouk.ZŠ</t>
  </si>
  <si>
    <t>Výdavky na samosprávne (orig.kompet.-OK)</t>
  </si>
  <si>
    <t>Výnos dane z príjmov fyz.os.</t>
  </si>
  <si>
    <t>Nenormat.prísp.na ZVČ - vzdeláv.pouk. CVČ</t>
  </si>
  <si>
    <t>Nenormat.prísp. na šk.súťaže</t>
  </si>
  <si>
    <t>Výdavky z vlastných príjmov ZŠ a ŠZ spolu</t>
  </si>
  <si>
    <t>Príjmy zo ŠZ (náj.,škol.,strav.) - OK</t>
  </si>
  <si>
    <t>Príjmy zo ZŠ (náj.,škol.,strav.) - PK</t>
  </si>
  <si>
    <t>Výd.na opatr.SÚS - mesto</t>
  </si>
  <si>
    <t>Fin.prísp. na bazén pre ZSPŠ</t>
  </si>
  <si>
    <t>Bežné výdavky spolu</t>
  </si>
  <si>
    <t>Kapitálové výdavky spolu</t>
  </si>
  <si>
    <t>Dot.školám a ŠZ pre deti v hmot.núdzi</t>
  </si>
  <si>
    <t>Daň z príjmov fyzických osôb</t>
  </si>
  <si>
    <t>z toho školstvo - originálne kompetencie</t>
  </si>
  <si>
    <t>Príjmy zo škôl - ZŠ spolu (nájom) - PK</t>
  </si>
  <si>
    <t>Príjmy zo škôl - ŠZ spolu (školné,stravné,nájom)-OK</t>
  </si>
  <si>
    <t xml:space="preserve">Kamerový systém - sídliská </t>
  </si>
  <si>
    <t>Rozpočet r. 2007</t>
  </si>
  <si>
    <t>Príjmové finančné operácie</t>
  </si>
  <si>
    <t>Výdavkové finančné operácie</t>
  </si>
  <si>
    <t>Výdav. finančné operácie</t>
  </si>
  <si>
    <t>Príjem zo Spoloč. úradu samosprávy</t>
  </si>
  <si>
    <t>Prevod z fondu rozvoja bývania</t>
  </si>
  <si>
    <t>prev. kamerového systému</t>
  </si>
  <si>
    <t>Spoluúčasť  na investič. akciách z prostr. EÚ</t>
  </si>
  <si>
    <t>Výd.na spoloč.úrad samos</t>
  </si>
  <si>
    <t xml:space="preserve">                 v tis. Sk</t>
  </si>
  <si>
    <t>Príjmy r. 2008</t>
  </si>
  <si>
    <t>Rozpočet r. 2008</t>
  </si>
  <si>
    <t>z toho neštátne školské zariadenia</t>
  </si>
  <si>
    <t>Grand Tesco</t>
  </si>
  <si>
    <t>Chránené pracovisko MsP</t>
  </si>
  <si>
    <t>Dotácia na obnovu vojnových hrobov</t>
  </si>
  <si>
    <t>Finančný príspevok z TSK pre útulok</t>
  </si>
  <si>
    <t>Dotácia neštátnym školským zariadeniam</t>
  </si>
  <si>
    <t>Príjem na program rozvoja mesta</t>
  </si>
  <si>
    <t>Dotácia na úseku hlásenia počtu občanov a reg.obyv</t>
  </si>
  <si>
    <t>Dotácia na výstavbu ZS SZĽH</t>
  </si>
  <si>
    <t>Dotácia na nájomné byty Odborárska ul. III. etapa</t>
  </si>
  <si>
    <t>Nenávratný príspevok na nájomné byty Odbor. ul.</t>
  </si>
  <si>
    <t>Úver zo ŠFRB</t>
  </si>
  <si>
    <t>Výdavky r. 2008</t>
  </si>
  <si>
    <t xml:space="preserve"> Rozpočet r. 2008</t>
  </si>
  <si>
    <t>úrok</t>
  </si>
  <si>
    <t>Výd.na hlásenie poč.obyv.</t>
  </si>
  <si>
    <t>Chránené pracov. MsP (mzdy, odvody, ostatné)</t>
  </si>
  <si>
    <t>Obnova vojnových hrobov</t>
  </si>
  <si>
    <t>Nákup prev. strojov, prístr., zariadení pre školy</t>
  </si>
  <si>
    <t>Inf.merače rýchlosti       FOR YOU H-S</t>
  </si>
  <si>
    <t>Nákup plyn. Rolby na UĽP</t>
  </si>
  <si>
    <t>Nákup KUKA VOZU</t>
  </si>
  <si>
    <t>Realizácia stavby - školstvo</t>
  </si>
  <si>
    <t>Fin.príspevok SFZ</t>
  </si>
  <si>
    <t>Špec.služby-prev.zdrav.služba</t>
  </si>
  <si>
    <t>Výd.na výkon staveb.činn.</t>
  </si>
  <si>
    <t>Ostatné príjmy</t>
  </si>
  <si>
    <t>Nákup auta - MsP</t>
  </si>
  <si>
    <t>Nákup klimatizačnej jedn.</t>
  </si>
  <si>
    <t>Administratívnych budov</t>
  </si>
  <si>
    <t>Odmena za spracovanie projektov pre čerpanie finančných prostriedkov z EÚ</t>
  </si>
  <si>
    <t>Nákup prev. strojov, zariadení, kontajnerov</t>
  </si>
  <si>
    <t>Ramenový nakladač</t>
  </si>
  <si>
    <t>Realizácia stavieb</t>
  </si>
  <si>
    <t>Výdavk.fin. operácie spolu</t>
  </si>
  <si>
    <t>Kapitálové výdavky TSM</t>
  </si>
  <si>
    <t>Program soc. a hosp.rozvoja</t>
  </si>
  <si>
    <t xml:space="preserve"> TSM</t>
  </si>
  <si>
    <t>Kapit. výdavky TSM spolu</t>
  </si>
  <si>
    <t xml:space="preserve">Kapitálové výdavky TSM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</si>
</sst>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_S_k"/>
    <numFmt numFmtId="166" formatCode="0.0"/>
    <numFmt numFmtId="167" formatCode="#,##0\ _S_k"/>
    <numFmt numFmtId="168" formatCode="#,##0\ &quot;Sk&quot;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lbertus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67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6" fillId="2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167" fontId="1" fillId="0" borderId="3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6" xfId="0" applyNumberFormat="1" applyFont="1" applyBorder="1" applyAlignment="1">
      <alignment horizontal="right"/>
    </xf>
    <xf numFmtId="167" fontId="1" fillId="0" borderId="8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167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167" fontId="1" fillId="0" borderId="8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7" fontId="1" fillId="0" borderId="5" xfId="0" applyNumberFormat="1" applyFont="1" applyBorder="1" applyAlignment="1">
      <alignment horizontal="right"/>
    </xf>
    <xf numFmtId="167" fontId="6" fillId="2" borderId="3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1" fontId="1" fillId="0" borderId="6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left"/>
    </xf>
    <xf numFmtId="3" fontId="1" fillId="0" borderId="22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23" xfId="0" applyBorder="1" applyAlignment="1">
      <alignment horizontal="left" wrapText="1"/>
    </xf>
    <xf numFmtId="0" fontId="1" fillId="0" borderId="14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167" fontId="5" fillId="0" borderId="12" xfId="0" applyNumberFormat="1" applyFon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168" fontId="1" fillId="0" borderId="29" xfId="0" applyNumberFormat="1" applyFont="1" applyBorder="1" applyAlignment="1">
      <alignment horizontal="center" vertical="center" wrapText="1"/>
    </xf>
    <xf numFmtId="168" fontId="1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68" fontId="1" fillId="0" borderId="33" xfId="0" applyNumberFormat="1" applyFont="1" applyBorder="1" applyAlignment="1">
      <alignment horizontal="center" vertical="center" wrapText="1"/>
    </xf>
    <xf numFmtId="168" fontId="1" fillId="0" borderId="3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7.25390625" style="2" customWidth="1"/>
    <col min="2" max="2" width="48.375" style="2" customWidth="1"/>
    <col min="3" max="3" width="17.25390625" style="12" customWidth="1"/>
    <col min="4" max="4" width="17.875" style="0" customWidth="1"/>
    <col min="5" max="5" width="10.375" style="0" bestFit="1" customWidth="1"/>
  </cols>
  <sheetData>
    <row r="1" spans="1:4" ht="20.25">
      <c r="A1" s="137" t="s">
        <v>211</v>
      </c>
      <c r="B1" s="137"/>
      <c r="C1" s="137"/>
      <c r="D1" s="137"/>
    </row>
    <row r="3" spans="3:4" ht="13.5" thickBot="1">
      <c r="C3" s="3"/>
      <c r="D3" t="s">
        <v>210</v>
      </c>
    </row>
    <row r="4" spans="1:4" s="1" customFormat="1" ht="15.75" customHeight="1">
      <c r="A4" s="142" t="s">
        <v>139</v>
      </c>
      <c r="B4" s="143"/>
      <c r="C4" s="133" t="s">
        <v>201</v>
      </c>
      <c r="D4" s="133" t="s">
        <v>212</v>
      </c>
    </row>
    <row r="5" spans="1:4" s="1" customFormat="1" ht="13.5" thickBot="1">
      <c r="A5" s="138" t="s">
        <v>140</v>
      </c>
      <c r="B5" s="139"/>
      <c r="C5" s="134"/>
      <c r="D5" s="134"/>
    </row>
    <row r="6" spans="1:4" s="1" customFormat="1" ht="12.75">
      <c r="A6" s="9">
        <v>100</v>
      </c>
      <c r="B6" s="122" t="s">
        <v>196</v>
      </c>
      <c r="C6" s="114">
        <v>119174</v>
      </c>
      <c r="D6" s="37">
        <v>127832</v>
      </c>
    </row>
    <row r="7" spans="1:4" ht="12.75">
      <c r="A7" s="7"/>
      <c r="B7" s="123" t="s">
        <v>197</v>
      </c>
      <c r="C7" s="115">
        <v>43429</v>
      </c>
      <c r="D7" s="111"/>
    </row>
    <row r="8" spans="1:4" ht="12.75">
      <c r="A8" s="7"/>
      <c r="B8" s="123" t="s">
        <v>213</v>
      </c>
      <c r="C8" s="115">
        <v>756</v>
      </c>
      <c r="D8" s="38">
        <v>3232</v>
      </c>
    </row>
    <row r="9" spans="1:4" ht="12.75">
      <c r="A9" s="8">
        <v>121</v>
      </c>
      <c r="B9" s="124" t="s">
        <v>0</v>
      </c>
      <c r="C9" s="116">
        <f>SUM(C10:C12)</f>
        <v>39000</v>
      </c>
      <c r="D9" s="33">
        <f>SUM(D10:D12)</f>
        <v>48000</v>
      </c>
    </row>
    <row r="10" spans="1:4" ht="12.75">
      <c r="A10" s="7">
        <v>121001</v>
      </c>
      <c r="B10" s="125" t="s">
        <v>1</v>
      </c>
      <c r="C10" s="117">
        <v>3800</v>
      </c>
      <c r="D10" s="38">
        <v>5600</v>
      </c>
    </row>
    <row r="11" spans="1:4" ht="12.75">
      <c r="A11" s="7">
        <v>121002</v>
      </c>
      <c r="B11" s="125" t="s">
        <v>2</v>
      </c>
      <c r="C11" s="117">
        <v>34200</v>
      </c>
      <c r="D11" s="38">
        <v>41000</v>
      </c>
    </row>
    <row r="12" spans="1:4" ht="12.75">
      <c r="A12" s="7">
        <v>121003</v>
      </c>
      <c r="B12" s="125" t="s">
        <v>88</v>
      </c>
      <c r="C12" s="117">
        <v>1000</v>
      </c>
      <c r="D12" s="38">
        <v>1400</v>
      </c>
    </row>
    <row r="13" spans="1:4" ht="12.75">
      <c r="A13" s="8">
        <v>130</v>
      </c>
      <c r="B13" s="124" t="s">
        <v>3</v>
      </c>
      <c r="C13" s="116">
        <f>SUM(C14:C21)</f>
        <v>16717</v>
      </c>
      <c r="D13" s="33">
        <f>SUM(D14:D21)</f>
        <v>20917</v>
      </c>
    </row>
    <row r="14" spans="1:4" ht="12.75">
      <c r="A14" s="7">
        <v>133001</v>
      </c>
      <c r="B14" s="125" t="s">
        <v>4</v>
      </c>
      <c r="C14" s="117">
        <v>320</v>
      </c>
      <c r="D14" s="38">
        <v>300</v>
      </c>
    </row>
    <row r="15" spans="1:4" s="1" customFormat="1" ht="12.75">
      <c r="A15" s="7">
        <v>133002</v>
      </c>
      <c r="B15" s="125" t="s">
        <v>6</v>
      </c>
      <c r="C15" s="117">
        <v>20</v>
      </c>
      <c r="D15" s="34">
        <v>0</v>
      </c>
    </row>
    <row r="16" spans="1:4" s="1" customFormat="1" ht="12.75">
      <c r="A16" s="7">
        <v>133003</v>
      </c>
      <c r="B16" s="125" t="s">
        <v>146</v>
      </c>
      <c r="C16" s="117">
        <v>75</v>
      </c>
      <c r="D16" s="34">
        <v>65</v>
      </c>
    </row>
    <row r="17" spans="1:4" s="1" customFormat="1" ht="12.75">
      <c r="A17" s="7">
        <v>133004</v>
      </c>
      <c r="B17" s="125" t="s">
        <v>147</v>
      </c>
      <c r="C17" s="117">
        <v>100</v>
      </c>
      <c r="D17" s="34">
        <v>100</v>
      </c>
    </row>
    <row r="18" spans="1:4" s="1" customFormat="1" ht="12.75">
      <c r="A18" s="7">
        <v>133009</v>
      </c>
      <c r="B18" s="125" t="s">
        <v>90</v>
      </c>
      <c r="C18" s="117">
        <v>250</v>
      </c>
      <c r="D18" s="34">
        <v>300</v>
      </c>
    </row>
    <row r="19" spans="1:4" ht="12.75">
      <c r="A19" s="7">
        <v>133012</v>
      </c>
      <c r="B19" s="125" t="s">
        <v>5</v>
      </c>
      <c r="C19" s="117">
        <v>2300</v>
      </c>
      <c r="D19" s="38">
        <v>2500</v>
      </c>
    </row>
    <row r="20" spans="1:4" ht="12.75">
      <c r="A20" s="7">
        <v>133013</v>
      </c>
      <c r="B20" s="125" t="s">
        <v>91</v>
      </c>
      <c r="C20" s="117">
        <v>13000</v>
      </c>
      <c r="D20" s="38">
        <v>17000</v>
      </c>
    </row>
    <row r="21" spans="1:4" ht="12.75">
      <c r="A21" s="7">
        <v>133014</v>
      </c>
      <c r="B21" s="125" t="s">
        <v>7</v>
      </c>
      <c r="C21" s="117">
        <v>652</v>
      </c>
      <c r="D21" s="38">
        <v>652</v>
      </c>
    </row>
    <row r="22" spans="1:4" s="1" customFormat="1" ht="12" customHeight="1">
      <c r="A22" s="8">
        <v>211003</v>
      </c>
      <c r="B22" s="124" t="s">
        <v>9</v>
      </c>
      <c r="C22" s="116">
        <v>115</v>
      </c>
      <c r="D22" s="35">
        <v>0</v>
      </c>
    </row>
    <row r="23" spans="1:6" s="1" customFormat="1" ht="12" customHeight="1">
      <c r="A23" s="8">
        <v>211004</v>
      </c>
      <c r="B23" s="124" t="s">
        <v>176</v>
      </c>
      <c r="C23" s="116">
        <v>305</v>
      </c>
      <c r="D23" s="35">
        <v>0</v>
      </c>
      <c r="F23" s="17"/>
    </row>
    <row r="24" spans="1:4" s="1" customFormat="1" ht="12" customHeight="1">
      <c r="A24" s="8">
        <v>212002</v>
      </c>
      <c r="B24" s="124" t="s">
        <v>8</v>
      </c>
      <c r="C24" s="116">
        <v>500</v>
      </c>
      <c r="D24" s="35">
        <v>1800</v>
      </c>
    </row>
    <row r="25" spans="1:4" s="1" customFormat="1" ht="12.75">
      <c r="A25" s="8">
        <v>212003</v>
      </c>
      <c r="B25" s="124" t="s">
        <v>92</v>
      </c>
      <c r="C25" s="116">
        <v>22800</v>
      </c>
      <c r="D25" s="35">
        <v>23000</v>
      </c>
    </row>
    <row r="26" spans="1:4" s="1" customFormat="1" ht="12.75">
      <c r="A26" s="8">
        <v>221004</v>
      </c>
      <c r="B26" s="124" t="s">
        <v>10</v>
      </c>
      <c r="C26" s="116">
        <v>6000</v>
      </c>
      <c r="D26" s="35">
        <v>7500</v>
      </c>
    </row>
    <row r="27" spans="1:4" s="1" customFormat="1" ht="12.75">
      <c r="A27" s="10">
        <v>222003</v>
      </c>
      <c r="B27" s="124" t="s">
        <v>93</v>
      </c>
      <c r="C27" s="116">
        <v>500</v>
      </c>
      <c r="D27" s="35">
        <v>800</v>
      </c>
    </row>
    <row r="28" spans="1:4" s="1" customFormat="1" ht="12.75">
      <c r="A28" s="8">
        <v>223</v>
      </c>
      <c r="B28" s="124" t="s">
        <v>11</v>
      </c>
      <c r="C28" s="116">
        <f>SUM(C29:C32)</f>
        <v>2940</v>
      </c>
      <c r="D28" s="33">
        <f>SUM(D29:D32)</f>
        <v>2997</v>
      </c>
    </row>
    <row r="29" spans="1:4" s="1" customFormat="1" ht="12.75">
      <c r="A29" s="7">
        <v>223008</v>
      </c>
      <c r="B29" s="125" t="s">
        <v>15</v>
      </c>
      <c r="C29" s="117">
        <v>100</v>
      </c>
      <c r="D29" s="34">
        <v>100</v>
      </c>
    </row>
    <row r="30" spans="1:4" s="1" customFormat="1" ht="12.75">
      <c r="A30" s="7">
        <v>223008</v>
      </c>
      <c r="B30" s="125" t="s">
        <v>86</v>
      </c>
      <c r="C30" s="117">
        <v>240</v>
      </c>
      <c r="D30" s="34">
        <v>240</v>
      </c>
    </row>
    <row r="31" spans="1:4" ht="12.75">
      <c r="A31" s="7">
        <v>223013</v>
      </c>
      <c r="B31" s="125" t="s">
        <v>239</v>
      </c>
      <c r="C31" s="117">
        <v>700</v>
      </c>
      <c r="D31" s="34">
        <v>700</v>
      </c>
    </row>
    <row r="32" spans="1:4" ht="12.75">
      <c r="A32" s="7">
        <v>223061</v>
      </c>
      <c r="B32" s="125" t="s">
        <v>12</v>
      </c>
      <c r="C32" s="117">
        <v>1900</v>
      </c>
      <c r="D32" s="38">
        <v>1957</v>
      </c>
    </row>
    <row r="33" spans="1:4" ht="12.75">
      <c r="A33" s="8">
        <v>229003</v>
      </c>
      <c r="B33" s="124" t="s">
        <v>13</v>
      </c>
      <c r="C33" s="116">
        <v>280</v>
      </c>
      <c r="D33" s="35">
        <v>120</v>
      </c>
    </row>
    <row r="34" spans="1:4" ht="12.75">
      <c r="A34" s="8">
        <v>229005</v>
      </c>
      <c r="B34" s="124" t="s">
        <v>14</v>
      </c>
      <c r="C34" s="116">
        <v>38</v>
      </c>
      <c r="D34" s="35">
        <v>38</v>
      </c>
    </row>
    <row r="35" spans="1:4" s="1" customFormat="1" ht="12.75">
      <c r="A35" s="8">
        <v>292027</v>
      </c>
      <c r="B35" s="124" t="s">
        <v>142</v>
      </c>
      <c r="C35" s="116">
        <v>0</v>
      </c>
      <c r="D35" s="35">
        <v>0</v>
      </c>
    </row>
    <row r="36" spans="1:4" s="1" customFormat="1" ht="12.75">
      <c r="A36" s="8">
        <v>242</v>
      </c>
      <c r="B36" s="124" t="s">
        <v>94</v>
      </c>
      <c r="C36" s="116">
        <v>1216</v>
      </c>
      <c r="D36" s="35">
        <v>600</v>
      </c>
    </row>
    <row r="37" spans="1:4" s="1" customFormat="1" ht="12.75">
      <c r="A37" s="8">
        <v>243</v>
      </c>
      <c r="B37" s="124" t="s">
        <v>18</v>
      </c>
      <c r="C37" s="116">
        <v>2</v>
      </c>
      <c r="D37" s="35">
        <v>2</v>
      </c>
    </row>
    <row r="38" spans="1:4" ht="12.75">
      <c r="A38" s="8">
        <v>292008</v>
      </c>
      <c r="B38" s="124" t="s">
        <v>157</v>
      </c>
      <c r="C38" s="116">
        <v>700</v>
      </c>
      <c r="D38" s="35">
        <v>700</v>
      </c>
    </row>
    <row r="39" spans="1:4" ht="12.75">
      <c r="A39" s="8">
        <v>312001</v>
      </c>
      <c r="B39" s="124" t="s">
        <v>95</v>
      </c>
      <c r="C39" s="116">
        <v>720</v>
      </c>
      <c r="D39" s="35">
        <v>500</v>
      </c>
    </row>
    <row r="40" spans="1:6" ht="18.75" customHeight="1">
      <c r="A40" s="8"/>
      <c r="B40" s="124" t="s">
        <v>19</v>
      </c>
      <c r="C40" s="116">
        <f>SUM(C6+C9+C13+C22+C23+C24+C25+C26+C27+C28+C33+C34+C35+C36+C37+C38+C39)</f>
        <v>211007</v>
      </c>
      <c r="D40" s="33">
        <f>SUM(D6+D9+D13+D22+D23+D24+D25+D26+D27+D28+D33+D34+D35+D36+D37+D38+D39)</f>
        <v>234806</v>
      </c>
      <c r="E40" s="63"/>
      <c r="F40" s="63"/>
    </row>
    <row r="41" spans="1:4" ht="12.75">
      <c r="A41" s="7"/>
      <c r="B41" s="124" t="s">
        <v>162</v>
      </c>
      <c r="C41" s="116"/>
      <c r="D41" s="35"/>
    </row>
    <row r="42" spans="1:4" ht="12.75">
      <c r="A42" s="8">
        <v>312001</v>
      </c>
      <c r="B42" s="124" t="s">
        <v>163</v>
      </c>
      <c r="C42" s="116">
        <f>SUM(C43:C47)</f>
        <v>51809</v>
      </c>
      <c r="D42" s="33">
        <f>SUM(D43:D47)</f>
        <v>50824</v>
      </c>
    </row>
    <row r="43" spans="1:4" ht="12.75">
      <c r="A43" s="7">
        <v>312001</v>
      </c>
      <c r="B43" s="126" t="s">
        <v>164</v>
      </c>
      <c r="C43" s="118">
        <v>50251</v>
      </c>
      <c r="D43" s="34">
        <v>49105</v>
      </c>
    </row>
    <row r="44" spans="1:4" ht="12.75">
      <c r="A44" s="7">
        <v>312001</v>
      </c>
      <c r="B44" s="126" t="s">
        <v>165</v>
      </c>
      <c r="C44" s="118">
        <v>330</v>
      </c>
      <c r="D44" s="34">
        <v>506</v>
      </c>
    </row>
    <row r="45" spans="1:4" ht="12.75">
      <c r="A45" s="7">
        <v>312001</v>
      </c>
      <c r="B45" s="127" t="s">
        <v>166</v>
      </c>
      <c r="C45" s="118">
        <v>12</v>
      </c>
      <c r="D45" s="34">
        <v>12</v>
      </c>
    </row>
    <row r="46" spans="1:4" ht="12.75">
      <c r="A46" s="7">
        <v>312001</v>
      </c>
      <c r="B46" s="126" t="s">
        <v>167</v>
      </c>
      <c r="C46" s="118">
        <v>1216</v>
      </c>
      <c r="D46" s="34">
        <v>1201</v>
      </c>
    </row>
    <row r="47" spans="1:4" ht="12.75">
      <c r="A47" s="7">
        <v>312001</v>
      </c>
      <c r="B47" s="126" t="s">
        <v>168</v>
      </c>
      <c r="C47" s="118">
        <v>0</v>
      </c>
      <c r="D47" s="34">
        <v>0</v>
      </c>
    </row>
    <row r="48" spans="1:4" ht="12.75">
      <c r="A48" s="8">
        <v>312001</v>
      </c>
      <c r="B48" s="124" t="s">
        <v>169</v>
      </c>
      <c r="C48" s="116">
        <f>SUM(C49:C50)</f>
        <v>182</v>
      </c>
      <c r="D48" s="33">
        <f>SUM(D49:D50)</f>
        <v>184</v>
      </c>
    </row>
    <row r="49" spans="1:4" ht="12" customHeight="1">
      <c r="A49" s="7">
        <v>312001</v>
      </c>
      <c r="B49" s="126" t="s">
        <v>170</v>
      </c>
      <c r="C49" s="119">
        <v>102</v>
      </c>
      <c r="D49" s="34">
        <v>104</v>
      </c>
    </row>
    <row r="50" spans="1:4" ht="12.75">
      <c r="A50" s="7">
        <v>312001</v>
      </c>
      <c r="B50" s="126" t="s">
        <v>171</v>
      </c>
      <c r="C50" s="119">
        <v>80</v>
      </c>
      <c r="D50" s="34">
        <v>80</v>
      </c>
    </row>
    <row r="51" spans="1:4" ht="12.75">
      <c r="A51" s="8">
        <v>231</v>
      </c>
      <c r="B51" s="124" t="s">
        <v>172</v>
      </c>
      <c r="C51" s="120">
        <f>SUM(C52:C53)</f>
        <v>6202</v>
      </c>
      <c r="D51" s="35">
        <f>SUM(D52:D53)</f>
        <v>5092</v>
      </c>
    </row>
    <row r="52" spans="1:4" ht="12.75">
      <c r="A52" s="7">
        <v>231</v>
      </c>
      <c r="B52" s="126" t="s">
        <v>198</v>
      </c>
      <c r="C52" s="119">
        <v>1882</v>
      </c>
      <c r="D52" s="34">
        <v>465</v>
      </c>
    </row>
    <row r="53" spans="1:4" ht="12.75">
      <c r="A53" s="7">
        <v>231</v>
      </c>
      <c r="B53" s="126" t="s">
        <v>199</v>
      </c>
      <c r="C53" s="119">
        <v>4320</v>
      </c>
      <c r="D53" s="34">
        <v>4627</v>
      </c>
    </row>
    <row r="54" spans="1:4" ht="12.75">
      <c r="A54" s="8">
        <v>311000</v>
      </c>
      <c r="B54" s="124" t="s">
        <v>214</v>
      </c>
      <c r="C54" s="120">
        <v>196</v>
      </c>
      <c r="D54" s="35">
        <v>0</v>
      </c>
    </row>
    <row r="55" spans="1:4" ht="12.75">
      <c r="A55" s="8">
        <v>312001</v>
      </c>
      <c r="B55" s="124" t="s">
        <v>215</v>
      </c>
      <c r="C55" s="120">
        <v>640</v>
      </c>
      <c r="D55" s="35">
        <v>0</v>
      </c>
    </row>
    <row r="56" spans="1:4" ht="12.75">
      <c r="A56" s="8">
        <v>312001</v>
      </c>
      <c r="B56" s="124" t="s">
        <v>216</v>
      </c>
      <c r="C56" s="120">
        <v>2</v>
      </c>
      <c r="D56" s="35">
        <v>2</v>
      </c>
    </row>
    <row r="57" spans="1:4" ht="12.75">
      <c r="A57" s="8">
        <v>312008</v>
      </c>
      <c r="B57" s="124" t="s">
        <v>217</v>
      </c>
      <c r="C57" s="120">
        <v>750</v>
      </c>
      <c r="D57" s="35">
        <v>750</v>
      </c>
    </row>
    <row r="58" spans="1:4" ht="12.75">
      <c r="A58" s="8">
        <v>312001</v>
      </c>
      <c r="B58" s="124" t="s">
        <v>173</v>
      </c>
      <c r="C58" s="120">
        <v>454</v>
      </c>
      <c r="D58" s="35">
        <v>454</v>
      </c>
    </row>
    <row r="59" spans="1:4" ht="12.75">
      <c r="A59" s="8">
        <v>312001</v>
      </c>
      <c r="B59" s="124" t="s">
        <v>174</v>
      </c>
      <c r="C59" s="120">
        <v>654</v>
      </c>
      <c r="D59" s="35">
        <v>680</v>
      </c>
    </row>
    <row r="60" spans="1:4" ht="12.75">
      <c r="A60" s="8">
        <v>312001</v>
      </c>
      <c r="B60" s="124" t="s">
        <v>129</v>
      </c>
      <c r="C60" s="120">
        <v>284</v>
      </c>
      <c r="D60" s="35">
        <v>295</v>
      </c>
    </row>
    <row r="61" spans="1:4" ht="12.75">
      <c r="A61" s="8">
        <v>312001</v>
      </c>
      <c r="B61" s="124" t="s">
        <v>220</v>
      </c>
      <c r="C61" s="120">
        <v>207</v>
      </c>
      <c r="D61" s="39">
        <v>215</v>
      </c>
    </row>
    <row r="62" spans="1:4" ht="12.75">
      <c r="A62" s="8">
        <v>312001</v>
      </c>
      <c r="B62" s="124" t="s">
        <v>87</v>
      </c>
      <c r="C62" s="116">
        <v>60</v>
      </c>
      <c r="D62" s="39">
        <v>60</v>
      </c>
    </row>
    <row r="63" spans="1:4" ht="12.75">
      <c r="A63" s="81">
        <v>312001</v>
      </c>
      <c r="B63" s="128" t="s">
        <v>218</v>
      </c>
      <c r="C63" s="116">
        <v>2605</v>
      </c>
      <c r="D63" s="39">
        <v>0</v>
      </c>
    </row>
    <row r="64" spans="1:5" s="11" customFormat="1" ht="13.5" thickBot="1">
      <c r="A64" s="113">
        <v>312001</v>
      </c>
      <c r="B64" s="129" t="s">
        <v>138</v>
      </c>
      <c r="C64" s="121">
        <v>351</v>
      </c>
      <c r="D64" s="112">
        <v>365</v>
      </c>
      <c r="E64" s="18"/>
    </row>
    <row r="65" spans="1:5" s="11" customFormat="1" ht="15.75">
      <c r="A65" s="142" t="s">
        <v>139</v>
      </c>
      <c r="B65" s="143"/>
      <c r="C65" s="146" t="s">
        <v>201</v>
      </c>
      <c r="D65" s="133" t="s">
        <v>212</v>
      </c>
      <c r="E65" s="18"/>
    </row>
    <row r="66" spans="1:5" s="11" customFormat="1" ht="13.5" thickBot="1">
      <c r="A66" s="144" t="s">
        <v>140</v>
      </c>
      <c r="B66" s="145"/>
      <c r="C66" s="147"/>
      <c r="D66" s="134"/>
      <c r="E66" s="18"/>
    </row>
    <row r="67" spans="1:5" s="11" customFormat="1" ht="12.75">
      <c r="A67" s="25">
        <v>312001</v>
      </c>
      <c r="B67" s="46" t="s">
        <v>175</v>
      </c>
      <c r="C67" s="47">
        <v>83</v>
      </c>
      <c r="D67" s="37">
        <v>86</v>
      </c>
      <c r="E67" s="18"/>
    </row>
    <row r="68" spans="1:5" s="11" customFormat="1" ht="12.75">
      <c r="A68" s="59">
        <v>312001</v>
      </c>
      <c r="B68" s="41" t="s">
        <v>205</v>
      </c>
      <c r="C68" s="33">
        <v>11080</v>
      </c>
      <c r="D68" s="35">
        <v>10062</v>
      </c>
      <c r="E68" s="18"/>
    </row>
    <row r="69" spans="1:5" s="11" customFormat="1" ht="13.5" thickBot="1">
      <c r="A69" s="26">
        <v>312001</v>
      </c>
      <c r="B69" s="42" t="s">
        <v>219</v>
      </c>
      <c r="C69" s="36">
        <v>807</v>
      </c>
      <c r="D69" s="39">
        <v>0</v>
      </c>
      <c r="E69" s="18"/>
    </row>
    <row r="70" spans="1:5" s="11" customFormat="1" ht="21.75" customHeight="1" thickBot="1">
      <c r="A70" s="44"/>
      <c r="B70" s="31" t="s">
        <v>96</v>
      </c>
      <c r="C70" s="32">
        <f>C40+C42+C48+C51+C54+C55+C56+C57+C58+C59+C60+C61+C62+C63+C64+C67+C68+C69</f>
        <v>287373</v>
      </c>
      <c r="D70" s="32">
        <f>D40+D42+D48+D51+D54+D55+D56+D57+D58+D59+D60+D61+D62+D63+D64+D67+D68+D69</f>
        <v>303875</v>
      </c>
      <c r="E70" s="18"/>
    </row>
    <row r="71" spans="1:3" s="11" customFormat="1" ht="12.75">
      <c r="A71" s="14"/>
      <c r="B71" s="5"/>
      <c r="C71" s="13"/>
    </row>
    <row r="72" spans="1:4" s="11" customFormat="1" ht="53.25" customHeight="1" thickBot="1">
      <c r="A72" s="14"/>
      <c r="B72" s="5"/>
      <c r="C72" s="13"/>
      <c r="D72" s="18"/>
    </row>
    <row r="73" spans="1:4" s="1" customFormat="1" ht="15.75" customHeight="1">
      <c r="A73" s="142" t="s">
        <v>141</v>
      </c>
      <c r="B73" s="143"/>
      <c r="C73" s="140" t="s">
        <v>201</v>
      </c>
      <c r="D73" s="135" t="s">
        <v>212</v>
      </c>
    </row>
    <row r="74" spans="1:4" s="1" customFormat="1" ht="13.5" thickBot="1">
      <c r="A74" s="138" t="s">
        <v>140</v>
      </c>
      <c r="B74" s="139"/>
      <c r="C74" s="141"/>
      <c r="D74" s="136"/>
    </row>
    <row r="75" spans="1:4" ht="12.75">
      <c r="A75" s="25">
        <v>231001</v>
      </c>
      <c r="B75" s="40" t="s">
        <v>16</v>
      </c>
      <c r="C75" s="64">
        <v>7040</v>
      </c>
      <c r="D75" s="45"/>
    </row>
    <row r="76" spans="1:4" ht="12.75">
      <c r="A76" s="130">
        <v>233</v>
      </c>
      <c r="B76" s="41" t="s">
        <v>17</v>
      </c>
      <c r="C76" s="33">
        <v>3400</v>
      </c>
      <c r="D76" s="35">
        <v>5000</v>
      </c>
    </row>
    <row r="77" spans="1:4" ht="12.75">
      <c r="A77" s="59">
        <v>322001</v>
      </c>
      <c r="B77" s="41" t="s">
        <v>150</v>
      </c>
      <c r="C77" s="33">
        <v>115</v>
      </c>
      <c r="D77" s="35"/>
    </row>
    <row r="78" spans="1:4" ht="12.75">
      <c r="A78" s="59">
        <v>322001</v>
      </c>
      <c r="B78" s="41" t="s">
        <v>221</v>
      </c>
      <c r="C78" s="33">
        <v>2000</v>
      </c>
      <c r="D78" s="35"/>
    </row>
    <row r="79" spans="1:4" ht="12.75">
      <c r="A79" s="59">
        <v>322001</v>
      </c>
      <c r="B79" s="41" t="s">
        <v>222</v>
      </c>
      <c r="C79" s="33">
        <v>1132</v>
      </c>
      <c r="D79" s="35"/>
    </row>
    <row r="80" spans="1:4" ht="13.5" thickBot="1">
      <c r="A80" s="105">
        <v>322001</v>
      </c>
      <c r="B80" s="42" t="s">
        <v>223</v>
      </c>
      <c r="C80" s="36">
        <v>85</v>
      </c>
      <c r="D80" s="39"/>
    </row>
    <row r="81" spans="1:5" s="1" customFormat="1" ht="20.25" customHeight="1" thickBot="1">
      <c r="A81" s="44"/>
      <c r="B81" s="31" t="s">
        <v>96</v>
      </c>
      <c r="C81" s="21">
        <f>SUM(C75:C80)</f>
        <v>13772</v>
      </c>
      <c r="D81" s="21">
        <f>SUM(D75:D80)</f>
        <v>5000</v>
      </c>
      <c r="E81" s="17"/>
    </row>
    <row r="83" ht="25.5" customHeight="1" thickBot="1"/>
    <row r="84" spans="1:4" s="1" customFormat="1" ht="15.75" customHeight="1">
      <c r="A84" s="142" t="s">
        <v>202</v>
      </c>
      <c r="B84" s="148"/>
      <c r="C84" s="149" t="s">
        <v>201</v>
      </c>
      <c r="D84" s="151" t="s">
        <v>212</v>
      </c>
    </row>
    <row r="85" spans="1:4" s="1" customFormat="1" ht="13.5" thickBot="1">
      <c r="A85" s="144" t="s">
        <v>140</v>
      </c>
      <c r="B85" s="153"/>
      <c r="C85" s="150"/>
      <c r="D85" s="152"/>
    </row>
    <row r="86" spans="1:4" ht="12.75">
      <c r="A86" s="59">
        <v>231</v>
      </c>
      <c r="B86" s="41" t="s">
        <v>145</v>
      </c>
      <c r="C86" s="35">
        <v>62933</v>
      </c>
      <c r="D86" s="35">
        <v>52008</v>
      </c>
    </row>
    <row r="87" spans="1:4" ht="12.75">
      <c r="A87" s="59">
        <v>231</v>
      </c>
      <c r="B87" s="41" t="s">
        <v>206</v>
      </c>
      <c r="C87" s="35">
        <v>0</v>
      </c>
      <c r="D87" s="35">
        <v>6500</v>
      </c>
    </row>
    <row r="88" spans="1:4" ht="13.5" thickBot="1">
      <c r="A88" s="26">
        <v>217</v>
      </c>
      <c r="B88" s="42" t="s">
        <v>224</v>
      </c>
      <c r="C88" s="39">
        <v>3313</v>
      </c>
      <c r="D88" s="39">
        <v>50000</v>
      </c>
    </row>
    <row r="89" spans="1:5" s="1" customFormat="1" ht="20.25" customHeight="1" thickBot="1">
      <c r="A89" s="44"/>
      <c r="B89" s="31" t="s">
        <v>96</v>
      </c>
      <c r="C89" s="21">
        <f>SUM(C86:C88)</f>
        <v>66246</v>
      </c>
      <c r="D89" s="21">
        <f>SUM(D86:D88)</f>
        <v>108508</v>
      </c>
      <c r="E89" s="17"/>
    </row>
    <row r="90" spans="1:4" ht="12.75">
      <c r="A90" s="20"/>
      <c r="B90" s="5"/>
      <c r="C90" s="16"/>
      <c r="D90" s="19"/>
    </row>
    <row r="91" spans="1:4" ht="12.75">
      <c r="A91" s="20"/>
      <c r="B91" s="5"/>
      <c r="C91" s="16"/>
      <c r="D91" s="19"/>
    </row>
    <row r="92" spans="1:4" ht="12.75">
      <c r="A92" s="20"/>
      <c r="B92" s="5"/>
      <c r="C92" s="16"/>
      <c r="D92" s="19"/>
    </row>
    <row r="93" ht="13.5" thickBot="1"/>
    <row r="94" spans="1:4" ht="12.75">
      <c r="A94" s="28"/>
      <c r="B94" s="25" t="s">
        <v>177</v>
      </c>
      <c r="C94" s="45">
        <f>SUM(C70)</f>
        <v>287373</v>
      </c>
      <c r="D94" s="45">
        <f>SUM(D70)</f>
        <v>303875</v>
      </c>
    </row>
    <row r="95" spans="1:4" ht="12.75">
      <c r="A95" s="29"/>
      <c r="B95" s="26" t="s">
        <v>178</v>
      </c>
      <c r="C95" s="39">
        <f>SUM(C81)</f>
        <v>13772</v>
      </c>
      <c r="D95" s="39">
        <f>SUM(D81)</f>
        <v>5000</v>
      </c>
    </row>
    <row r="96" spans="1:4" ht="13.5" thickBot="1">
      <c r="A96" s="29"/>
      <c r="B96" s="26" t="s">
        <v>202</v>
      </c>
      <c r="C96" s="39">
        <f>SUM(C89)</f>
        <v>66246</v>
      </c>
      <c r="D96" s="39">
        <f>SUM(D89)</f>
        <v>108508</v>
      </c>
    </row>
    <row r="97" spans="1:4" ht="22.5" customHeight="1" thickBot="1">
      <c r="A97" s="30"/>
      <c r="B97" s="27" t="s">
        <v>179</v>
      </c>
      <c r="C97" s="65">
        <f>SUM(C94:C96)</f>
        <v>367391</v>
      </c>
      <c r="D97" s="65">
        <f>SUM(D94:D96)</f>
        <v>417383</v>
      </c>
    </row>
  </sheetData>
  <mergeCells count="17">
    <mergeCell ref="C65:C66"/>
    <mergeCell ref="D65:D66"/>
    <mergeCell ref="A84:B84"/>
    <mergeCell ref="C84:C85"/>
    <mergeCell ref="D84:D85"/>
    <mergeCell ref="A85:B85"/>
    <mergeCell ref="A73:B73"/>
    <mergeCell ref="D4:D5"/>
    <mergeCell ref="D73:D74"/>
    <mergeCell ref="A1:D1"/>
    <mergeCell ref="A5:B5"/>
    <mergeCell ref="A74:B74"/>
    <mergeCell ref="C4:C5"/>
    <mergeCell ref="C73:C74"/>
    <mergeCell ref="A4:B4"/>
    <mergeCell ref="A65:B65"/>
    <mergeCell ref="A66:B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workbookViewId="0" topLeftCell="A1">
      <selection activeCell="J214" sqref="J214"/>
    </sheetView>
  </sheetViews>
  <sheetFormatPr defaultColWidth="9.00390625" defaultRowHeight="12.75"/>
  <cols>
    <col min="1" max="1" width="7.125" style="74" customWidth="1"/>
    <col min="2" max="2" width="25.375" style="2" customWidth="1"/>
    <col min="3" max="3" width="9.875" style="4" customWidth="1"/>
    <col min="4" max="4" width="10.75390625" style="4" customWidth="1"/>
    <col min="5" max="7" width="10.00390625" style="4" customWidth="1"/>
    <col min="8" max="8" width="10.25390625" style="4" customWidth="1"/>
  </cols>
  <sheetData>
    <row r="1" spans="1:8" ht="20.25">
      <c r="A1" s="168" t="s">
        <v>225</v>
      </c>
      <c r="B1" s="169"/>
      <c r="C1" s="169"/>
      <c r="D1" s="169"/>
      <c r="E1" s="169"/>
      <c r="F1" s="169"/>
      <c r="G1" s="169"/>
      <c r="H1" s="169"/>
    </row>
    <row r="2" spans="1:8" ht="12.75">
      <c r="A2" s="20"/>
      <c r="B2" s="20"/>
      <c r="C2" s="76"/>
      <c r="D2" s="76"/>
      <c r="E2" s="76"/>
      <c r="F2" s="76"/>
      <c r="G2" s="76"/>
      <c r="H2" s="76"/>
    </row>
    <row r="3" spans="1:8" ht="12.75">
      <c r="A3" s="20"/>
      <c r="B3" s="20"/>
      <c r="C3" s="76"/>
      <c r="D3" s="76"/>
      <c r="E3" s="76"/>
      <c r="F3" s="76"/>
      <c r="G3" s="76"/>
      <c r="H3" s="76"/>
    </row>
    <row r="4" spans="1:8" ht="13.5" thickBot="1">
      <c r="A4" s="20"/>
      <c r="B4" s="20"/>
      <c r="C4" s="76"/>
      <c r="D4" s="76"/>
      <c r="E4" s="76"/>
      <c r="F4" s="76"/>
      <c r="G4" s="76"/>
      <c r="H4" s="77" t="s">
        <v>25</v>
      </c>
    </row>
    <row r="5" spans="1:8" s="6" customFormat="1" ht="15.75" customHeight="1">
      <c r="A5" s="158" t="s">
        <v>26</v>
      </c>
      <c r="B5" s="159"/>
      <c r="C5" s="160" t="s">
        <v>201</v>
      </c>
      <c r="D5" s="162" t="s">
        <v>226</v>
      </c>
      <c r="E5" s="154" t="s">
        <v>21</v>
      </c>
      <c r="F5" s="133" t="s">
        <v>22</v>
      </c>
      <c r="G5" s="154" t="s">
        <v>23</v>
      </c>
      <c r="H5" s="133" t="s">
        <v>24</v>
      </c>
    </row>
    <row r="6" spans="1:8" s="6" customFormat="1" ht="20.25" customHeight="1" thickBot="1">
      <c r="A6" s="156" t="s">
        <v>20</v>
      </c>
      <c r="B6" s="157"/>
      <c r="C6" s="161"/>
      <c r="D6" s="163"/>
      <c r="E6" s="155"/>
      <c r="F6" s="134"/>
      <c r="G6" s="155"/>
      <c r="H6" s="134"/>
    </row>
    <row r="7" spans="1:8" s="1" customFormat="1" ht="12.75">
      <c r="A7" s="25">
        <v>600</v>
      </c>
      <c r="B7" s="40" t="s">
        <v>26</v>
      </c>
      <c r="C7" s="23">
        <v>0</v>
      </c>
      <c r="D7" s="23">
        <f>SUM(D8:D9)</f>
        <v>0</v>
      </c>
      <c r="E7" s="90">
        <f>SUM(E8:E9)</f>
        <v>0</v>
      </c>
      <c r="F7" s="23">
        <f>SUM(F8:F9)</f>
        <v>0</v>
      </c>
      <c r="G7" s="90">
        <f>SUM(G8:G9)</f>
        <v>0</v>
      </c>
      <c r="H7" s="23">
        <f>SUM(H8:H9)</f>
        <v>0</v>
      </c>
    </row>
    <row r="8" spans="1:8" ht="12.75">
      <c r="A8" s="43">
        <v>611</v>
      </c>
      <c r="B8" s="54" t="s">
        <v>27</v>
      </c>
      <c r="C8" s="48">
        <v>0</v>
      </c>
      <c r="D8" s="48">
        <v>0</v>
      </c>
      <c r="E8" s="66">
        <v>0</v>
      </c>
      <c r="F8" s="48">
        <v>0</v>
      </c>
      <c r="G8" s="66">
        <v>0</v>
      </c>
      <c r="H8" s="48">
        <v>0</v>
      </c>
    </row>
    <row r="9" spans="1:8" ht="12.75">
      <c r="A9" s="43"/>
      <c r="B9" s="54" t="s">
        <v>28</v>
      </c>
      <c r="C9" s="48">
        <v>0</v>
      </c>
      <c r="D9" s="48">
        <v>0</v>
      </c>
      <c r="E9" s="66">
        <v>0</v>
      </c>
      <c r="F9" s="48">
        <v>0</v>
      </c>
      <c r="G9" s="66">
        <v>0</v>
      </c>
      <c r="H9" s="48">
        <v>0</v>
      </c>
    </row>
    <row r="10" spans="1:8" ht="12.75">
      <c r="A10" s="43"/>
      <c r="B10" s="41" t="s">
        <v>29</v>
      </c>
      <c r="C10" s="22">
        <v>12549</v>
      </c>
      <c r="D10" s="22">
        <v>13447</v>
      </c>
      <c r="E10" s="67">
        <v>9338</v>
      </c>
      <c r="F10" s="22">
        <v>3449</v>
      </c>
      <c r="G10" s="67">
        <v>0</v>
      </c>
      <c r="H10" s="22">
        <v>660</v>
      </c>
    </row>
    <row r="11" spans="1:8" s="1" customFormat="1" ht="12.75">
      <c r="A11" s="59">
        <v>612</v>
      </c>
      <c r="B11" s="41" t="s">
        <v>30</v>
      </c>
      <c r="C11" s="22">
        <v>4300</v>
      </c>
      <c r="D11" s="22">
        <v>4620</v>
      </c>
      <c r="E11" s="67">
        <v>2762</v>
      </c>
      <c r="F11" s="22">
        <v>1685</v>
      </c>
      <c r="G11" s="67">
        <v>0</v>
      </c>
      <c r="H11" s="22">
        <v>173</v>
      </c>
    </row>
    <row r="12" spans="1:8" s="1" customFormat="1" ht="12.75">
      <c r="A12" s="59"/>
      <c r="B12" s="41" t="s">
        <v>159</v>
      </c>
      <c r="C12" s="22">
        <v>100</v>
      </c>
      <c r="D12" s="22">
        <v>100</v>
      </c>
      <c r="E12" s="67">
        <v>0</v>
      </c>
      <c r="F12" s="22">
        <v>100</v>
      </c>
      <c r="G12" s="67">
        <v>0</v>
      </c>
      <c r="H12" s="22">
        <v>0</v>
      </c>
    </row>
    <row r="13" spans="1:8" s="1" customFormat="1" ht="12.75">
      <c r="A13" s="59">
        <v>614</v>
      </c>
      <c r="B13" s="41" t="s">
        <v>31</v>
      </c>
      <c r="C13" s="22">
        <v>1370</v>
      </c>
      <c r="D13" s="22">
        <v>1438</v>
      </c>
      <c r="E13" s="67">
        <v>905</v>
      </c>
      <c r="F13" s="22">
        <v>460</v>
      </c>
      <c r="G13" s="67">
        <v>0</v>
      </c>
      <c r="H13" s="22">
        <v>73</v>
      </c>
    </row>
    <row r="14" spans="1:9" ht="25.5">
      <c r="A14" s="43"/>
      <c r="B14" s="55" t="s">
        <v>32</v>
      </c>
      <c r="C14" s="22">
        <v>34</v>
      </c>
      <c r="D14" s="22">
        <v>50</v>
      </c>
      <c r="E14" s="67">
        <v>21</v>
      </c>
      <c r="F14" s="22">
        <v>18</v>
      </c>
      <c r="G14" s="67">
        <v>0</v>
      </c>
      <c r="H14" s="22">
        <v>11</v>
      </c>
      <c r="I14" s="109"/>
    </row>
    <row r="15" spans="1:8" s="1" customFormat="1" ht="12.75">
      <c r="A15" s="59">
        <v>620</v>
      </c>
      <c r="B15" s="41" t="s">
        <v>97</v>
      </c>
      <c r="C15" s="22">
        <v>6413</v>
      </c>
      <c r="D15" s="22">
        <v>6858</v>
      </c>
      <c r="E15" s="67">
        <v>4552</v>
      </c>
      <c r="F15" s="22">
        <v>1996</v>
      </c>
      <c r="G15" s="67">
        <v>0</v>
      </c>
      <c r="H15" s="22">
        <v>310</v>
      </c>
    </row>
    <row r="16" spans="1:8" s="1" customFormat="1" ht="25.5">
      <c r="A16" s="59">
        <v>627</v>
      </c>
      <c r="B16" s="55" t="s">
        <v>33</v>
      </c>
      <c r="C16" s="22">
        <v>352</v>
      </c>
      <c r="D16" s="22">
        <v>374</v>
      </c>
      <c r="E16" s="67">
        <v>260</v>
      </c>
      <c r="F16" s="22">
        <v>114</v>
      </c>
      <c r="G16" s="67">
        <v>0</v>
      </c>
      <c r="H16" s="22">
        <v>0</v>
      </c>
    </row>
    <row r="17" spans="1:8" s="1" customFormat="1" ht="12.75">
      <c r="A17" s="59">
        <v>631</v>
      </c>
      <c r="B17" s="41" t="s">
        <v>34</v>
      </c>
      <c r="C17" s="22">
        <v>140</v>
      </c>
      <c r="D17" s="22">
        <v>141</v>
      </c>
      <c r="E17" s="67">
        <v>110</v>
      </c>
      <c r="F17" s="22">
        <v>31</v>
      </c>
      <c r="G17" s="67">
        <v>0</v>
      </c>
      <c r="H17" s="22">
        <v>0</v>
      </c>
    </row>
    <row r="18" spans="1:8" s="1" customFormat="1" ht="25.5">
      <c r="A18" s="59">
        <v>632</v>
      </c>
      <c r="B18" s="55" t="s">
        <v>35</v>
      </c>
      <c r="C18" s="22">
        <f aca="true" t="shared" si="0" ref="C18:H18">SUM(C19:C26)</f>
        <v>2617</v>
      </c>
      <c r="D18" s="22">
        <f t="shared" si="0"/>
        <v>2728</v>
      </c>
      <c r="E18" s="97">
        <f t="shared" si="0"/>
        <v>1868</v>
      </c>
      <c r="F18" s="22">
        <f t="shared" si="0"/>
        <v>453</v>
      </c>
      <c r="G18" s="67">
        <f t="shared" si="0"/>
        <v>212</v>
      </c>
      <c r="H18" s="22">
        <f t="shared" si="0"/>
        <v>195</v>
      </c>
    </row>
    <row r="19" spans="1:8" ht="12.75">
      <c r="A19" s="43">
        <v>632001</v>
      </c>
      <c r="B19" s="54" t="s">
        <v>36</v>
      </c>
      <c r="C19" s="48">
        <v>526</v>
      </c>
      <c r="D19" s="48">
        <v>591</v>
      </c>
      <c r="E19" s="66">
        <v>360</v>
      </c>
      <c r="F19" s="48">
        <v>90</v>
      </c>
      <c r="G19" s="66">
        <v>11</v>
      </c>
      <c r="H19" s="48">
        <v>130</v>
      </c>
    </row>
    <row r="20" spans="1:8" ht="12.75">
      <c r="A20" s="43"/>
      <c r="B20" s="54" t="s">
        <v>37</v>
      </c>
      <c r="C20" s="48">
        <v>363</v>
      </c>
      <c r="D20" s="48">
        <v>393</v>
      </c>
      <c r="E20" s="66">
        <v>375</v>
      </c>
      <c r="F20" s="48">
        <v>0</v>
      </c>
      <c r="G20" s="66">
        <v>18</v>
      </c>
      <c r="H20" s="48">
        <v>0</v>
      </c>
    </row>
    <row r="21" spans="1:8" ht="12.75">
      <c r="A21" s="43"/>
      <c r="B21" s="54" t="s">
        <v>38</v>
      </c>
      <c r="C21" s="48">
        <v>360</v>
      </c>
      <c r="D21" s="48">
        <v>365</v>
      </c>
      <c r="E21" s="66">
        <v>80</v>
      </c>
      <c r="F21" s="48">
        <v>145</v>
      </c>
      <c r="G21" s="66">
        <v>140</v>
      </c>
      <c r="H21" s="48">
        <v>0</v>
      </c>
    </row>
    <row r="22" spans="1:8" ht="12.75">
      <c r="A22" s="43">
        <v>632002</v>
      </c>
      <c r="B22" s="54" t="s">
        <v>39</v>
      </c>
      <c r="C22" s="48">
        <v>270</v>
      </c>
      <c r="D22" s="48">
        <v>250</v>
      </c>
      <c r="E22" s="66">
        <v>105</v>
      </c>
      <c r="F22" s="48">
        <v>65</v>
      </c>
      <c r="G22" s="66">
        <v>30</v>
      </c>
      <c r="H22" s="48">
        <v>50</v>
      </c>
    </row>
    <row r="23" spans="1:8" ht="12.75">
      <c r="A23" s="43">
        <v>632003</v>
      </c>
      <c r="B23" s="54" t="s">
        <v>98</v>
      </c>
      <c r="C23" s="48">
        <v>362</v>
      </c>
      <c r="D23" s="48">
        <v>383</v>
      </c>
      <c r="E23" s="66">
        <v>380</v>
      </c>
      <c r="F23" s="48">
        <v>3</v>
      </c>
      <c r="G23" s="66">
        <v>0</v>
      </c>
      <c r="H23" s="48">
        <v>0</v>
      </c>
    </row>
    <row r="24" spans="1:8" ht="12.75">
      <c r="A24" s="43"/>
      <c r="B24" s="54" t="s">
        <v>144</v>
      </c>
      <c r="C24" s="48">
        <v>672</v>
      </c>
      <c r="D24" s="48">
        <v>682</v>
      </c>
      <c r="E24" s="66">
        <v>510</v>
      </c>
      <c r="F24" s="48">
        <v>145</v>
      </c>
      <c r="G24" s="66">
        <v>12</v>
      </c>
      <c r="H24" s="48">
        <v>15</v>
      </c>
    </row>
    <row r="25" spans="1:8" ht="12.75">
      <c r="A25" s="43"/>
      <c r="B25" s="54" t="s">
        <v>40</v>
      </c>
      <c r="C25" s="48">
        <v>9</v>
      </c>
      <c r="D25" s="48">
        <v>9</v>
      </c>
      <c r="E25" s="66">
        <v>8</v>
      </c>
      <c r="F25" s="48">
        <v>0</v>
      </c>
      <c r="G25" s="66">
        <v>1</v>
      </c>
      <c r="H25" s="48">
        <v>0</v>
      </c>
    </row>
    <row r="26" spans="1:8" ht="12.75">
      <c r="A26" s="43"/>
      <c r="B26" s="54" t="s">
        <v>41</v>
      </c>
      <c r="C26" s="48">
        <v>55</v>
      </c>
      <c r="D26" s="48">
        <v>55</v>
      </c>
      <c r="E26" s="66">
        <v>50</v>
      </c>
      <c r="F26" s="48">
        <v>5</v>
      </c>
      <c r="G26" s="66">
        <v>0</v>
      </c>
      <c r="H26" s="48">
        <v>0</v>
      </c>
    </row>
    <row r="27" spans="1:8" ht="12.75">
      <c r="A27" s="43"/>
      <c r="B27" s="54"/>
      <c r="C27" s="48"/>
      <c r="D27" s="48"/>
      <c r="E27" s="66"/>
      <c r="F27" s="48"/>
      <c r="G27" s="66"/>
      <c r="H27" s="48"/>
    </row>
    <row r="28" spans="1:8" s="1" customFormat="1" ht="12.75">
      <c r="A28" s="59">
        <v>633</v>
      </c>
      <c r="B28" s="41" t="s">
        <v>43</v>
      </c>
      <c r="C28" s="22">
        <f aca="true" t="shared" si="1" ref="C28:H28">SUM(C29:C44)</f>
        <v>1934</v>
      </c>
      <c r="D28" s="22">
        <f t="shared" si="1"/>
        <v>2037</v>
      </c>
      <c r="E28" s="97">
        <f t="shared" si="1"/>
        <v>1463</v>
      </c>
      <c r="F28" s="22">
        <f t="shared" si="1"/>
        <v>536</v>
      </c>
      <c r="G28" s="67">
        <f t="shared" si="1"/>
        <v>28</v>
      </c>
      <c r="H28" s="22">
        <f t="shared" si="1"/>
        <v>10</v>
      </c>
    </row>
    <row r="29" spans="1:8" ht="12.75">
      <c r="A29" s="43">
        <v>633002</v>
      </c>
      <c r="B29" s="54" t="s">
        <v>44</v>
      </c>
      <c r="C29" s="48">
        <v>165</v>
      </c>
      <c r="D29" s="48">
        <v>185</v>
      </c>
      <c r="E29" s="66">
        <v>165</v>
      </c>
      <c r="F29" s="48">
        <v>20</v>
      </c>
      <c r="G29" s="66">
        <v>0</v>
      </c>
      <c r="H29" s="48">
        <v>0</v>
      </c>
    </row>
    <row r="30" spans="1:8" ht="12.75">
      <c r="A30" s="43">
        <v>633004</v>
      </c>
      <c r="B30" s="54" t="s">
        <v>99</v>
      </c>
      <c r="C30" s="48">
        <v>100</v>
      </c>
      <c r="D30" s="48">
        <v>104</v>
      </c>
      <c r="E30" s="66">
        <v>70</v>
      </c>
      <c r="F30" s="48">
        <v>34</v>
      </c>
      <c r="G30" s="66">
        <v>0</v>
      </c>
      <c r="H30" s="48">
        <v>0</v>
      </c>
    </row>
    <row r="31" spans="1:8" ht="12.75">
      <c r="A31" s="43">
        <v>633001</v>
      </c>
      <c r="B31" s="54" t="s">
        <v>158</v>
      </c>
      <c r="C31" s="48">
        <v>135</v>
      </c>
      <c r="D31" s="48">
        <v>226</v>
      </c>
      <c r="E31" s="66">
        <v>105</v>
      </c>
      <c r="F31" s="48">
        <v>121</v>
      </c>
      <c r="G31" s="66">
        <v>0</v>
      </c>
      <c r="H31" s="48">
        <v>0</v>
      </c>
    </row>
    <row r="32" spans="1:8" ht="12.75">
      <c r="A32" s="43">
        <v>633006</v>
      </c>
      <c r="B32" s="54" t="s">
        <v>100</v>
      </c>
      <c r="C32" s="48">
        <v>253</v>
      </c>
      <c r="D32" s="48">
        <v>253</v>
      </c>
      <c r="E32" s="66">
        <v>250</v>
      </c>
      <c r="F32" s="48">
        <v>3</v>
      </c>
      <c r="G32" s="66">
        <v>0</v>
      </c>
      <c r="H32" s="48">
        <v>0</v>
      </c>
    </row>
    <row r="33" spans="1:8" ht="12.75">
      <c r="A33" s="43"/>
      <c r="B33" s="54" t="s">
        <v>45</v>
      </c>
      <c r="C33" s="48">
        <v>50</v>
      </c>
      <c r="D33" s="48">
        <v>25</v>
      </c>
      <c r="E33" s="66">
        <v>25</v>
      </c>
      <c r="F33" s="48">
        <v>0</v>
      </c>
      <c r="G33" s="66">
        <v>0</v>
      </c>
      <c r="H33" s="48">
        <v>0</v>
      </c>
    </row>
    <row r="34" spans="1:8" ht="12.75">
      <c r="A34" s="43"/>
      <c r="B34" s="54" t="s">
        <v>130</v>
      </c>
      <c r="C34" s="48">
        <v>150</v>
      </c>
      <c r="D34" s="48">
        <v>153</v>
      </c>
      <c r="E34" s="66">
        <v>150</v>
      </c>
      <c r="F34" s="48">
        <v>3</v>
      </c>
      <c r="G34" s="66">
        <v>0</v>
      </c>
      <c r="H34" s="48">
        <v>0</v>
      </c>
    </row>
    <row r="35" spans="1:8" ht="12.75">
      <c r="A35" s="43"/>
      <c r="B35" s="54" t="s">
        <v>46</v>
      </c>
      <c r="C35" s="48">
        <v>61</v>
      </c>
      <c r="D35" s="48">
        <v>73</v>
      </c>
      <c r="E35" s="66">
        <v>60</v>
      </c>
      <c r="F35" s="48"/>
      <c r="G35" s="66">
        <v>3</v>
      </c>
      <c r="H35" s="48">
        <v>10</v>
      </c>
    </row>
    <row r="36" spans="1:8" ht="12.75">
      <c r="A36" s="43"/>
      <c r="B36" s="54" t="s">
        <v>47</v>
      </c>
      <c r="C36" s="48">
        <v>5</v>
      </c>
      <c r="D36" s="48">
        <v>5</v>
      </c>
      <c r="E36" s="66">
        <v>1</v>
      </c>
      <c r="F36" s="48">
        <v>4</v>
      </c>
      <c r="G36" s="66">
        <v>0</v>
      </c>
      <c r="H36" s="48">
        <v>0</v>
      </c>
    </row>
    <row r="37" spans="1:8" ht="12.75">
      <c r="A37" s="43"/>
      <c r="B37" s="54" t="s">
        <v>50</v>
      </c>
      <c r="C37" s="48">
        <v>16</v>
      </c>
      <c r="D37" s="48">
        <v>16</v>
      </c>
      <c r="E37" s="66">
        <v>0</v>
      </c>
      <c r="F37" s="48">
        <v>16</v>
      </c>
      <c r="G37" s="66">
        <v>0</v>
      </c>
      <c r="H37" s="48">
        <v>0</v>
      </c>
    </row>
    <row r="38" spans="1:8" ht="13.5" customHeight="1">
      <c r="A38" s="43"/>
      <c r="B38" s="54" t="s">
        <v>53</v>
      </c>
      <c r="C38" s="48">
        <v>15</v>
      </c>
      <c r="D38" s="48">
        <v>15</v>
      </c>
      <c r="E38" s="66">
        <v>15</v>
      </c>
      <c r="F38" s="48">
        <v>0</v>
      </c>
      <c r="G38" s="66">
        <v>0</v>
      </c>
      <c r="H38" s="48">
        <v>0</v>
      </c>
    </row>
    <row r="39" spans="1:8" ht="13.5" customHeight="1">
      <c r="A39" s="43">
        <v>633007</v>
      </c>
      <c r="B39" s="54" t="s">
        <v>101</v>
      </c>
      <c r="C39" s="48">
        <v>40</v>
      </c>
      <c r="D39" s="48">
        <v>40</v>
      </c>
      <c r="E39" s="66">
        <v>20</v>
      </c>
      <c r="F39" s="48">
        <v>20</v>
      </c>
      <c r="G39" s="66">
        <v>0</v>
      </c>
      <c r="H39" s="48">
        <v>0</v>
      </c>
    </row>
    <row r="40" spans="1:8" ht="13.5" customHeight="1">
      <c r="A40" s="43"/>
      <c r="B40" s="54" t="s">
        <v>48</v>
      </c>
      <c r="C40" s="48">
        <v>15</v>
      </c>
      <c r="D40" s="48">
        <v>15</v>
      </c>
      <c r="E40" s="66">
        <v>0</v>
      </c>
      <c r="F40" s="48">
        <v>15</v>
      </c>
      <c r="G40" s="66">
        <v>0</v>
      </c>
      <c r="H40" s="48">
        <v>0</v>
      </c>
    </row>
    <row r="41" spans="1:8" ht="12.75">
      <c r="A41" s="43">
        <v>633009</v>
      </c>
      <c r="B41" s="54" t="s">
        <v>102</v>
      </c>
      <c r="C41" s="48">
        <v>222</v>
      </c>
      <c r="D41" s="48">
        <v>262</v>
      </c>
      <c r="E41" s="66">
        <v>250</v>
      </c>
      <c r="F41" s="48">
        <v>2</v>
      </c>
      <c r="G41" s="66">
        <v>10</v>
      </c>
      <c r="H41" s="48">
        <v>0</v>
      </c>
    </row>
    <row r="42" spans="1:8" ht="12.75">
      <c r="A42" s="43">
        <v>633010</v>
      </c>
      <c r="B42" s="54" t="s">
        <v>103</v>
      </c>
      <c r="C42" s="48">
        <v>290</v>
      </c>
      <c r="D42" s="48">
        <v>292</v>
      </c>
      <c r="E42" s="66">
        <v>2</v>
      </c>
      <c r="F42" s="48">
        <v>290</v>
      </c>
      <c r="G42" s="66">
        <v>0</v>
      </c>
      <c r="H42" s="48">
        <v>0</v>
      </c>
    </row>
    <row r="43" spans="1:8" ht="12.75">
      <c r="A43" s="43">
        <v>633013</v>
      </c>
      <c r="B43" s="54" t="s">
        <v>49</v>
      </c>
      <c r="C43" s="48">
        <v>50</v>
      </c>
      <c r="D43" s="48">
        <v>0</v>
      </c>
      <c r="E43" s="66"/>
      <c r="F43" s="48">
        <v>0</v>
      </c>
      <c r="G43" s="66">
        <v>0</v>
      </c>
      <c r="H43" s="48">
        <v>0</v>
      </c>
    </row>
    <row r="44" spans="1:8" ht="12.75">
      <c r="A44" s="43">
        <v>633016</v>
      </c>
      <c r="B44" s="54" t="s">
        <v>104</v>
      </c>
      <c r="C44" s="48">
        <v>367</v>
      </c>
      <c r="D44" s="48">
        <v>373</v>
      </c>
      <c r="E44" s="66">
        <v>350</v>
      </c>
      <c r="F44" s="48">
        <v>8</v>
      </c>
      <c r="G44" s="66">
        <v>15</v>
      </c>
      <c r="H44" s="48">
        <v>0</v>
      </c>
    </row>
    <row r="45" spans="1:8" ht="12.75">
      <c r="A45" s="59">
        <v>634</v>
      </c>
      <c r="B45" s="41" t="s">
        <v>55</v>
      </c>
      <c r="C45" s="22">
        <f aca="true" t="shared" si="2" ref="C45:H45">SUM(C46:C51)</f>
        <v>735</v>
      </c>
      <c r="D45" s="22">
        <f t="shared" si="2"/>
        <v>735</v>
      </c>
      <c r="E45" s="97">
        <f t="shared" si="2"/>
        <v>405</v>
      </c>
      <c r="F45" s="22">
        <f t="shared" si="2"/>
        <v>305</v>
      </c>
      <c r="G45" s="67">
        <f t="shared" si="2"/>
        <v>25</v>
      </c>
      <c r="H45" s="22">
        <f t="shared" si="2"/>
        <v>0</v>
      </c>
    </row>
    <row r="46" spans="1:8" ht="12.75">
      <c r="A46" s="43">
        <v>634001</v>
      </c>
      <c r="B46" s="54" t="s">
        <v>56</v>
      </c>
      <c r="C46" s="48">
        <v>365</v>
      </c>
      <c r="D46" s="48">
        <v>365</v>
      </c>
      <c r="E46" s="66">
        <v>180</v>
      </c>
      <c r="F46" s="48">
        <v>185</v>
      </c>
      <c r="G46" s="66">
        <v>0</v>
      </c>
      <c r="H46" s="48">
        <v>0</v>
      </c>
    </row>
    <row r="47" spans="1:8" ht="12.75">
      <c r="A47" s="43">
        <v>634002</v>
      </c>
      <c r="B47" s="54" t="s">
        <v>105</v>
      </c>
      <c r="C47" s="48">
        <v>160</v>
      </c>
      <c r="D47" s="48">
        <v>160</v>
      </c>
      <c r="E47" s="66">
        <v>90</v>
      </c>
      <c r="F47" s="48">
        <v>70</v>
      </c>
      <c r="G47" s="66">
        <v>0</v>
      </c>
      <c r="H47" s="48">
        <v>0</v>
      </c>
    </row>
    <row r="48" spans="1:8" ht="12.75">
      <c r="A48" s="43"/>
      <c r="B48" s="54" t="s">
        <v>57</v>
      </c>
      <c r="C48" s="48">
        <v>20</v>
      </c>
      <c r="D48" s="48">
        <v>20</v>
      </c>
      <c r="E48" s="66">
        <v>10</v>
      </c>
      <c r="F48" s="48">
        <v>10</v>
      </c>
      <c r="G48" s="66">
        <v>0</v>
      </c>
      <c r="H48" s="48">
        <v>0</v>
      </c>
    </row>
    <row r="49" spans="1:8" ht="12.75">
      <c r="A49" s="43">
        <v>634003</v>
      </c>
      <c r="B49" s="54" t="s">
        <v>106</v>
      </c>
      <c r="C49" s="48">
        <v>45</v>
      </c>
      <c r="D49" s="48">
        <v>45</v>
      </c>
      <c r="E49" s="66">
        <v>30</v>
      </c>
      <c r="F49" s="48">
        <v>15</v>
      </c>
      <c r="G49" s="66">
        <v>0</v>
      </c>
      <c r="H49" s="48">
        <v>0</v>
      </c>
    </row>
    <row r="50" spans="1:8" ht="12.75">
      <c r="A50" s="43">
        <v>634003</v>
      </c>
      <c r="B50" s="54" t="s">
        <v>107</v>
      </c>
      <c r="C50" s="48">
        <v>110</v>
      </c>
      <c r="D50" s="48">
        <v>110</v>
      </c>
      <c r="E50" s="66">
        <v>85</v>
      </c>
      <c r="F50" s="48">
        <v>25</v>
      </c>
      <c r="G50" s="66">
        <v>0</v>
      </c>
      <c r="H50" s="48">
        <v>0</v>
      </c>
    </row>
    <row r="51" spans="1:8" ht="12.75">
      <c r="A51" s="43">
        <v>634004</v>
      </c>
      <c r="B51" s="54" t="s">
        <v>108</v>
      </c>
      <c r="C51" s="48">
        <v>35</v>
      </c>
      <c r="D51" s="48">
        <v>35</v>
      </c>
      <c r="E51" s="66">
        <v>10</v>
      </c>
      <c r="F51" s="48">
        <v>0</v>
      </c>
      <c r="G51" s="66">
        <v>25</v>
      </c>
      <c r="H51" s="48">
        <v>0</v>
      </c>
    </row>
    <row r="52" spans="1:8" ht="12.75">
      <c r="A52" s="59">
        <v>635</v>
      </c>
      <c r="B52" s="41" t="s">
        <v>131</v>
      </c>
      <c r="C52" s="22">
        <f aca="true" t="shared" si="3" ref="C52:H52">SUM(C53:C56)</f>
        <v>3960</v>
      </c>
      <c r="D52" s="22">
        <f t="shared" si="3"/>
        <v>4011</v>
      </c>
      <c r="E52" s="97">
        <f t="shared" si="3"/>
        <v>3900</v>
      </c>
      <c r="F52" s="22">
        <f t="shared" si="3"/>
        <v>95</v>
      </c>
      <c r="G52" s="67">
        <f t="shared" si="3"/>
        <v>10</v>
      </c>
      <c r="H52" s="22">
        <f t="shared" si="3"/>
        <v>6</v>
      </c>
    </row>
    <row r="53" spans="1:8" ht="12.75">
      <c r="A53" s="59"/>
      <c r="B53" s="56" t="s">
        <v>131</v>
      </c>
      <c r="C53" s="49">
        <v>3045</v>
      </c>
      <c r="D53" s="49">
        <v>3046</v>
      </c>
      <c r="E53" s="68">
        <v>3000</v>
      </c>
      <c r="F53" s="49">
        <v>30</v>
      </c>
      <c r="G53" s="68">
        <v>10</v>
      </c>
      <c r="H53" s="49">
        <v>6</v>
      </c>
    </row>
    <row r="54" spans="1:8" s="1" customFormat="1" ht="12.75">
      <c r="A54" s="60">
        <v>635002</v>
      </c>
      <c r="B54" s="56" t="s">
        <v>58</v>
      </c>
      <c r="C54" s="49">
        <v>115</v>
      </c>
      <c r="D54" s="49">
        <v>115</v>
      </c>
      <c r="E54" s="68">
        <v>100</v>
      </c>
      <c r="F54" s="49">
        <v>15</v>
      </c>
      <c r="G54" s="68">
        <v>0</v>
      </c>
      <c r="H54" s="49">
        <v>0</v>
      </c>
    </row>
    <row r="55" spans="1:8" s="1" customFormat="1" ht="12.75">
      <c r="A55" s="59"/>
      <c r="B55" s="56" t="s">
        <v>109</v>
      </c>
      <c r="C55" s="49">
        <v>200</v>
      </c>
      <c r="D55" s="49">
        <v>250</v>
      </c>
      <c r="E55" s="68">
        <v>200</v>
      </c>
      <c r="F55" s="49">
        <v>50</v>
      </c>
      <c r="G55" s="68">
        <v>0</v>
      </c>
      <c r="H55" s="49">
        <v>0</v>
      </c>
    </row>
    <row r="56" spans="1:8" s="1" customFormat="1" ht="12.75">
      <c r="A56" s="60">
        <v>635006</v>
      </c>
      <c r="B56" s="56" t="s">
        <v>59</v>
      </c>
      <c r="C56" s="49">
        <v>600</v>
      </c>
      <c r="D56" s="49">
        <v>600</v>
      </c>
      <c r="E56" s="68">
        <v>600</v>
      </c>
      <c r="F56" s="49">
        <v>0</v>
      </c>
      <c r="G56" s="68">
        <v>0</v>
      </c>
      <c r="H56" s="49">
        <v>0</v>
      </c>
    </row>
    <row r="57" spans="1:8" s="1" customFormat="1" ht="12.75">
      <c r="A57" s="59">
        <v>636</v>
      </c>
      <c r="B57" s="41" t="s">
        <v>60</v>
      </c>
      <c r="C57" s="22">
        <f aca="true" t="shared" si="4" ref="C57:H57">SUM(C58:C60)</f>
        <v>170</v>
      </c>
      <c r="D57" s="22">
        <f t="shared" si="4"/>
        <v>20170</v>
      </c>
      <c r="E57" s="97">
        <f t="shared" si="4"/>
        <v>20160</v>
      </c>
      <c r="F57" s="22">
        <f t="shared" si="4"/>
        <v>10</v>
      </c>
      <c r="G57" s="67">
        <f t="shared" si="4"/>
        <v>0</v>
      </c>
      <c r="H57" s="22">
        <f t="shared" si="4"/>
        <v>0</v>
      </c>
    </row>
    <row r="58" spans="1:8" ht="12.75">
      <c r="A58" s="43">
        <v>636001</v>
      </c>
      <c r="B58" s="54" t="s">
        <v>242</v>
      </c>
      <c r="C58" s="48">
        <v>120</v>
      </c>
      <c r="D58" s="48">
        <v>20120</v>
      </c>
      <c r="E58" s="66">
        <v>20120</v>
      </c>
      <c r="F58" s="48">
        <v>0</v>
      </c>
      <c r="G58" s="66">
        <v>0</v>
      </c>
      <c r="H58" s="48">
        <v>0</v>
      </c>
    </row>
    <row r="59" spans="1:8" ht="12.75">
      <c r="A59" s="43"/>
      <c r="B59" s="54" t="s">
        <v>61</v>
      </c>
      <c r="C59" s="48">
        <v>40</v>
      </c>
      <c r="D59" s="48">
        <v>40</v>
      </c>
      <c r="E59" s="66">
        <v>40</v>
      </c>
      <c r="F59" s="48">
        <v>0</v>
      </c>
      <c r="G59" s="66">
        <v>0</v>
      </c>
      <c r="H59" s="48">
        <v>0</v>
      </c>
    </row>
    <row r="60" spans="1:8" ht="13.5" thickBot="1">
      <c r="A60" s="43"/>
      <c r="B60" s="54" t="s">
        <v>62</v>
      </c>
      <c r="C60" s="48">
        <v>10</v>
      </c>
      <c r="D60" s="48">
        <v>10</v>
      </c>
      <c r="E60" s="66">
        <v>0</v>
      </c>
      <c r="F60" s="48">
        <v>10</v>
      </c>
      <c r="G60" s="66">
        <v>0</v>
      </c>
      <c r="H60" s="48">
        <v>0</v>
      </c>
    </row>
    <row r="61" spans="1:8" s="6" customFormat="1" ht="15.75" customHeight="1">
      <c r="A61" s="158" t="s">
        <v>26</v>
      </c>
      <c r="B61" s="159"/>
      <c r="C61" s="160" t="s">
        <v>201</v>
      </c>
      <c r="D61" s="162" t="s">
        <v>226</v>
      </c>
      <c r="E61" s="154" t="s">
        <v>21</v>
      </c>
      <c r="F61" s="133" t="s">
        <v>22</v>
      </c>
      <c r="G61" s="154" t="s">
        <v>23</v>
      </c>
      <c r="H61" s="133" t="s">
        <v>24</v>
      </c>
    </row>
    <row r="62" spans="1:8" s="6" customFormat="1" ht="20.25" customHeight="1" thickBot="1">
      <c r="A62" s="156" t="s">
        <v>20</v>
      </c>
      <c r="B62" s="157"/>
      <c r="C62" s="161"/>
      <c r="D62" s="163"/>
      <c r="E62" s="155"/>
      <c r="F62" s="134"/>
      <c r="G62" s="155"/>
      <c r="H62" s="134"/>
    </row>
    <row r="63" spans="1:8" s="1" customFormat="1" ht="12.75">
      <c r="A63" s="25">
        <v>637</v>
      </c>
      <c r="B63" s="41" t="s">
        <v>110</v>
      </c>
      <c r="C63" s="22">
        <f aca="true" t="shared" si="5" ref="C63:H63">SUM(C64:C96)</f>
        <v>12267</v>
      </c>
      <c r="D63" s="22">
        <f t="shared" si="5"/>
        <v>12598</v>
      </c>
      <c r="E63" s="97">
        <f t="shared" si="5"/>
        <v>11422</v>
      </c>
      <c r="F63" s="22">
        <f t="shared" si="5"/>
        <v>1045</v>
      </c>
      <c r="G63" s="67">
        <f t="shared" si="5"/>
        <v>40</v>
      </c>
      <c r="H63" s="22">
        <f t="shared" si="5"/>
        <v>91</v>
      </c>
    </row>
    <row r="64" spans="1:8" ht="12.75">
      <c r="A64" s="43">
        <v>637001</v>
      </c>
      <c r="B64" s="54" t="s">
        <v>111</v>
      </c>
      <c r="C64" s="48">
        <v>170</v>
      </c>
      <c r="D64" s="48">
        <v>170</v>
      </c>
      <c r="E64" s="66">
        <v>90</v>
      </c>
      <c r="F64" s="48">
        <v>80</v>
      </c>
      <c r="G64" s="66">
        <v>0</v>
      </c>
      <c r="H64" s="48">
        <v>0</v>
      </c>
    </row>
    <row r="65" spans="1:8" ht="12.75">
      <c r="A65" s="43">
        <v>637002</v>
      </c>
      <c r="B65" s="54" t="s">
        <v>112</v>
      </c>
      <c r="C65" s="48">
        <v>5</v>
      </c>
      <c r="D65" s="48">
        <v>70</v>
      </c>
      <c r="E65" s="66">
        <v>70</v>
      </c>
      <c r="F65" s="48">
        <v>0</v>
      </c>
      <c r="G65" s="66">
        <v>0</v>
      </c>
      <c r="H65" s="48">
        <v>0</v>
      </c>
    </row>
    <row r="66" spans="1:8" ht="12.75">
      <c r="A66" s="43"/>
      <c r="B66" s="54" t="s">
        <v>64</v>
      </c>
      <c r="C66" s="48">
        <v>945</v>
      </c>
      <c r="D66" s="48">
        <v>1040</v>
      </c>
      <c r="E66" s="66">
        <v>1000</v>
      </c>
      <c r="F66" s="48">
        <v>30</v>
      </c>
      <c r="G66" s="66">
        <v>10</v>
      </c>
      <c r="H66" s="48">
        <v>0</v>
      </c>
    </row>
    <row r="67" spans="1:8" ht="12.75">
      <c r="A67" s="43">
        <v>637003</v>
      </c>
      <c r="B67" s="54" t="s">
        <v>113</v>
      </c>
      <c r="C67" s="48">
        <v>500</v>
      </c>
      <c r="D67" s="48">
        <v>500</v>
      </c>
      <c r="E67" s="66">
        <v>500</v>
      </c>
      <c r="F67" s="48">
        <v>0</v>
      </c>
      <c r="G67" s="66">
        <v>0</v>
      </c>
      <c r="H67" s="48">
        <v>0</v>
      </c>
    </row>
    <row r="68" spans="1:8" ht="12.75">
      <c r="A68" s="43"/>
      <c r="B68" s="54" t="s">
        <v>132</v>
      </c>
      <c r="C68" s="48">
        <v>35</v>
      </c>
      <c r="D68" s="48">
        <v>35</v>
      </c>
      <c r="E68" s="66">
        <v>35</v>
      </c>
      <c r="F68" s="48">
        <v>0</v>
      </c>
      <c r="G68" s="66">
        <v>0</v>
      </c>
      <c r="H68" s="48">
        <v>0</v>
      </c>
    </row>
    <row r="69" spans="1:8" ht="12.75">
      <c r="A69" s="43"/>
      <c r="B69" s="54" t="s">
        <v>63</v>
      </c>
      <c r="C69" s="48">
        <v>60</v>
      </c>
      <c r="D69" s="48">
        <v>100</v>
      </c>
      <c r="E69" s="66">
        <v>100</v>
      </c>
      <c r="F69" s="48">
        <v>0</v>
      </c>
      <c r="G69" s="66">
        <v>0</v>
      </c>
      <c r="H69" s="48">
        <v>0</v>
      </c>
    </row>
    <row r="70" spans="1:8" ht="12.75">
      <c r="A70" s="43">
        <v>637003</v>
      </c>
      <c r="B70" s="54" t="s">
        <v>148</v>
      </c>
      <c r="C70" s="48">
        <v>1800</v>
      </c>
      <c r="D70" s="48">
        <v>1900</v>
      </c>
      <c r="E70" s="66">
        <v>1900</v>
      </c>
      <c r="F70" s="48">
        <v>0</v>
      </c>
      <c r="G70" s="66">
        <v>0</v>
      </c>
      <c r="H70" s="48">
        <v>0</v>
      </c>
    </row>
    <row r="71" spans="1:8" ht="12.75">
      <c r="A71" s="43">
        <v>637004</v>
      </c>
      <c r="B71" s="54" t="s">
        <v>116</v>
      </c>
      <c r="C71" s="48">
        <v>55</v>
      </c>
      <c r="D71" s="48">
        <v>60</v>
      </c>
      <c r="E71" s="66">
        <v>60</v>
      </c>
      <c r="F71" s="48">
        <v>0</v>
      </c>
      <c r="G71" s="66">
        <v>0</v>
      </c>
      <c r="H71" s="48">
        <v>0</v>
      </c>
    </row>
    <row r="72" spans="1:8" ht="12.75">
      <c r="A72" s="43"/>
      <c r="B72" s="57" t="s">
        <v>114</v>
      </c>
      <c r="C72" s="48">
        <v>122</v>
      </c>
      <c r="D72" s="48">
        <v>139</v>
      </c>
      <c r="E72" s="66">
        <v>116</v>
      </c>
      <c r="F72" s="48">
        <v>5</v>
      </c>
      <c r="G72" s="66">
        <v>0</v>
      </c>
      <c r="H72" s="48">
        <v>18</v>
      </c>
    </row>
    <row r="73" spans="1:8" ht="12.75">
      <c r="A73" s="43"/>
      <c r="B73" s="54" t="s">
        <v>115</v>
      </c>
      <c r="C73" s="48">
        <v>62</v>
      </c>
      <c r="D73" s="48">
        <v>62</v>
      </c>
      <c r="E73" s="66">
        <v>60</v>
      </c>
      <c r="F73" s="48">
        <v>2</v>
      </c>
      <c r="G73" s="66">
        <v>0</v>
      </c>
      <c r="H73" s="48">
        <v>0</v>
      </c>
    </row>
    <row r="74" spans="1:8" ht="12.75">
      <c r="A74" s="43"/>
      <c r="B74" s="54" t="s">
        <v>51</v>
      </c>
      <c r="C74" s="48">
        <v>10</v>
      </c>
      <c r="D74" s="48">
        <v>10</v>
      </c>
      <c r="E74" s="66">
        <v>10</v>
      </c>
      <c r="F74" s="48">
        <v>0</v>
      </c>
      <c r="G74" s="66">
        <v>0</v>
      </c>
      <c r="H74" s="48">
        <v>0</v>
      </c>
    </row>
    <row r="75" spans="1:8" ht="12.75">
      <c r="A75" s="43"/>
      <c r="B75" s="54" t="s">
        <v>117</v>
      </c>
      <c r="C75" s="48">
        <v>13</v>
      </c>
      <c r="D75" s="48">
        <v>18</v>
      </c>
      <c r="E75" s="66">
        <v>15</v>
      </c>
      <c r="F75" s="48">
        <v>3</v>
      </c>
      <c r="G75" s="66">
        <v>0</v>
      </c>
      <c r="H75" s="48">
        <v>0</v>
      </c>
    </row>
    <row r="76" spans="1:8" ht="12.75">
      <c r="A76" s="43"/>
      <c r="B76" s="54" t="s">
        <v>54</v>
      </c>
      <c r="C76" s="48">
        <v>50</v>
      </c>
      <c r="D76" s="48">
        <v>95</v>
      </c>
      <c r="E76" s="66">
        <v>70</v>
      </c>
      <c r="F76" s="48">
        <v>25</v>
      </c>
      <c r="G76" s="66">
        <v>0</v>
      </c>
      <c r="H76" s="48">
        <v>0</v>
      </c>
    </row>
    <row r="77" spans="1:8" ht="12.75">
      <c r="A77" s="43"/>
      <c r="B77" s="54" t="s">
        <v>68</v>
      </c>
      <c r="C77" s="48">
        <v>20</v>
      </c>
      <c r="D77" s="48">
        <v>20</v>
      </c>
      <c r="E77" s="66">
        <v>10</v>
      </c>
      <c r="F77" s="48">
        <v>10</v>
      </c>
      <c r="G77" s="66">
        <v>0</v>
      </c>
      <c r="H77" s="48">
        <v>0</v>
      </c>
    </row>
    <row r="78" spans="1:8" ht="12.75">
      <c r="A78" s="43"/>
      <c r="B78" s="54" t="s">
        <v>69</v>
      </c>
      <c r="C78" s="48">
        <v>3600</v>
      </c>
      <c r="D78" s="48">
        <v>3600</v>
      </c>
      <c r="E78" s="66">
        <v>3600</v>
      </c>
      <c r="F78" s="48">
        <v>0</v>
      </c>
      <c r="G78" s="66">
        <v>0</v>
      </c>
      <c r="H78" s="48">
        <v>0</v>
      </c>
    </row>
    <row r="79" spans="1:8" ht="12.75">
      <c r="A79" s="43"/>
      <c r="B79" s="54" t="s">
        <v>161</v>
      </c>
      <c r="C79" s="48">
        <v>0</v>
      </c>
      <c r="D79" s="48">
        <v>0</v>
      </c>
      <c r="E79" s="66">
        <v>0</v>
      </c>
      <c r="F79" s="48">
        <v>0</v>
      </c>
      <c r="G79" s="66">
        <v>0</v>
      </c>
      <c r="H79" s="48">
        <v>0</v>
      </c>
    </row>
    <row r="80" spans="1:8" ht="12" customHeight="1">
      <c r="A80" s="43">
        <v>637005</v>
      </c>
      <c r="B80" s="54" t="s">
        <v>237</v>
      </c>
      <c r="C80" s="48">
        <v>0</v>
      </c>
      <c r="D80" s="48">
        <v>25</v>
      </c>
      <c r="E80" s="66">
        <v>25</v>
      </c>
      <c r="F80" s="48">
        <v>0</v>
      </c>
      <c r="G80" s="66">
        <v>0</v>
      </c>
      <c r="H80" s="48">
        <v>0</v>
      </c>
    </row>
    <row r="81" spans="1:8" ht="12.75">
      <c r="A81" s="43"/>
      <c r="B81" s="54" t="s">
        <v>207</v>
      </c>
      <c r="C81" s="48">
        <v>300</v>
      </c>
      <c r="D81" s="48">
        <v>300</v>
      </c>
      <c r="E81" s="66">
        <v>0</v>
      </c>
      <c r="F81" s="48">
        <v>300</v>
      </c>
      <c r="G81" s="66">
        <v>0</v>
      </c>
      <c r="H81" s="48">
        <v>0</v>
      </c>
    </row>
    <row r="82" spans="1:8" ht="12.75">
      <c r="A82" s="43" t="s">
        <v>89</v>
      </c>
      <c r="B82" s="54" t="s">
        <v>42</v>
      </c>
      <c r="C82" s="48">
        <v>190</v>
      </c>
      <c r="D82" s="48">
        <v>190</v>
      </c>
      <c r="E82" s="66">
        <v>0</v>
      </c>
      <c r="F82" s="48">
        <v>190</v>
      </c>
      <c r="G82" s="66">
        <v>0</v>
      </c>
      <c r="H82" s="48">
        <v>0</v>
      </c>
    </row>
    <row r="83" spans="1:8" ht="12.75">
      <c r="A83" s="43"/>
      <c r="B83" s="57" t="s">
        <v>66</v>
      </c>
      <c r="C83" s="48">
        <v>25</v>
      </c>
      <c r="D83" s="48">
        <v>25</v>
      </c>
      <c r="E83" s="66">
        <v>25</v>
      </c>
      <c r="F83" s="48">
        <v>0</v>
      </c>
      <c r="G83" s="66">
        <v>0</v>
      </c>
      <c r="H83" s="48">
        <v>0</v>
      </c>
    </row>
    <row r="84" spans="1:8" ht="12.75">
      <c r="A84" s="43"/>
      <c r="B84" s="57" t="s">
        <v>67</v>
      </c>
      <c r="C84" s="48">
        <v>10</v>
      </c>
      <c r="D84" s="48">
        <v>15</v>
      </c>
      <c r="E84" s="66">
        <v>15</v>
      </c>
      <c r="F84" s="48">
        <v>0</v>
      </c>
      <c r="G84" s="66">
        <v>0</v>
      </c>
      <c r="H84" s="48">
        <v>0</v>
      </c>
    </row>
    <row r="85" spans="1:8" ht="12.75">
      <c r="A85" s="43"/>
      <c r="B85" s="57" t="s">
        <v>118</v>
      </c>
      <c r="C85" s="48">
        <v>50</v>
      </c>
      <c r="D85" s="48">
        <v>100</v>
      </c>
      <c r="E85" s="66">
        <v>100</v>
      </c>
      <c r="F85" s="48">
        <v>0</v>
      </c>
      <c r="G85" s="66">
        <v>0</v>
      </c>
      <c r="H85" s="48">
        <v>0</v>
      </c>
    </row>
    <row r="86" spans="1:8" ht="12.75">
      <c r="A86" s="43"/>
      <c r="B86" s="57" t="s">
        <v>70</v>
      </c>
      <c r="C86" s="48">
        <v>5</v>
      </c>
      <c r="D86" s="48">
        <v>5</v>
      </c>
      <c r="E86" s="66">
        <v>5</v>
      </c>
      <c r="F86" s="48">
        <v>0</v>
      </c>
      <c r="G86" s="66">
        <v>0</v>
      </c>
      <c r="H86" s="48">
        <v>0</v>
      </c>
    </row>
    <row r="87" spans="1:8" ht="12.75">
      <c r="A87" s="29">
        <v>637011</v>
      </c>
      <c r="B87" s="57" t="s">
        <v>65</v>
      </c>
      <c r="C87" s="48">
        <v>90</v>
      </c>
      <c r="D87" s="48">
        <v>100</v>
      </c>
      <c r="E87" s="66">
        <v>100</v>
      </c>
      <c r="F87" s="48">
        <v>0</v>
      </c>
      <c r="G87" s="66">
        <v>0</v>
      </c>
      <c r="H87" s="48">
        <v>0</v>
      </c>
    </row>
    <row r="88" spans="1:8" ht="12.75">
      <c r="A88" s="43">
        <v>637011</v>
      </c>
      <c r="B88" s="104" t="s">
        <v>249</v>
      </c>
      <c r="C88" s="48">
        <v>807</v>
      </c>
      <c r="D88" s="48">
        <v>0</v>
      </c>
      <c r="E88" s="66">
        <v>0</v>
      </c>
      <c r="F88" s="48">
        <v>0</v>
      </c>
      <c r="G88" s="66">
        <v>0</v>
      </c>
      <c r="H88" s="48">
        <v>0</v>
      </c>
    </row>
    <row r="89" spans="1:8" ht="37.5" customHeight="1">
      <c r="A89" s="75">
        <v>637011</v>
      </c>
      <c r="B89" s="57" t="s">
        <v>243</v>
      </c>
      <c r="C89" s="48">
        <v>0</v>
      </c>
      <c r="D89" s="48">
        <v>500</v>
      </c>
      <c r="E89" s="66">
        <v>500</v>
      </c>
      <c r="F89" s="48"/>
      <c r="G89" s="66"/>
      <c r="H89" s="48"/>
    </row>
    <row r="90" spans="1:8" ht="12.75">
      <c r="A90" s="43">
        <v>637012</v>
      </c>
      <c r="B90" s="57" t="s">
        <v>133</v>
      </c>
      <c r="C90" s="48">
        <v>130</v>
      </c>
      <c r="D90" s="48">
        <v>103</v>
      </c>
      <c r="E90" s="66">
        <v>100</v>
      </c>
      <c r="F90" s="48">
        <v>3</v>
      </c>
      <c r="G90" s="66">
        <v>0</v>
      </c>
      <c r="H90" s="48">
        <v>0</v>
      </c>
    </row>
    <row r="91" spans="1:8" ht="12.75">
      <c r="A91" s="43"/>
      <c r="B91" s="57" t="s">
        <v>134</v>
      </c>
      <c r="C91" s="48">
        <v>25</v>
      </c>
      <c r="D91" s="48">
        <v>25</v>
      </c>
      <c r="E91" s="66">
        <v>25</v>
      </c>
      <c r="F91" s="48">
        <v>0</v>
      </c>
      <c r="G91" s="66">
        <v>0</v>
      </c>
      <c r="H91" s="48">
        <v>0</v>
      </c>
    </row>
    <row r="92" spans="1:8" ht="12.75">
      <c r="A92" s="43">
        <v>637014</v>
      </c>
      <c r="B92" s="57" t="s">
        <v>52</v>
      </c>
      <c r="C92" s="48">
        <v>942</v>
      </c>
      <c r="D92" s="48">
        <v>946</v>
      </c>
      <c r="E92" s="66">
        <v>575</v>
      </c>
      <c r="F92" s="48">
        <v>307</v>
      </c>
      <c r="G92" s="66">
        <v>0</v>
      </c>
      <c r="H92" s="48">
        <v>64</v>
      </c>
    </row>
    <row r="93" spans="1:8" ht="12.75">
      <c r="A93" s="43">
        <v>637015</v>
      </c>
      <c r="B93" s="57" t="s">
        <v>119</v>
      </c>
      <c r="C93" s="48">
        <v>217</v>
      </c>
      <c r="D93" s="48">
        <v>266</v>
      </c>
      <c r="E93" s="66">
        <v>235</v>
      </c>
      <c r="F93" s="48">
        <v>31</v>
      </c>
      <c r="G93" s="66">
        <v>0</v>
      </c>
      <c r="H93" s="48">
        <v>0</v>
      </c>
    </row>
    <row r="94" spans="1:8" ht="12.75">
      <c r="A94" s="43">
        <v>637016</v>
      </c>
      <c r="B94" s="57" t="s">
        <v>120</v>
      </c>
      <c r="C94" s="48">
        <v>164</v>
      </c>
      <c r="D94" s="48">
        <v>198</v>
      </c>
      <c r="E94" s="66">
        <v>130</v>
      </c>
      <c r="F94" s="48">
        <v>59</v>
      </c>
      <c r="G94" s="66">
        <v>0</v>
      </c>
      <c r="H94" s="48">
        <v>9</v>
      </c>
    </row>
    <row r="95" spans="1:8" ht="12.75">
      <c r="A95" s="43">
        <v>637026</v>
      </c>
      <c r="B95" s="57" t="s">
        <v>121</v>
      </c>
      <c r="C95" s="48">
        <v>775</v>
      </c>
      <c r="D95" s="48">
        <v>806</v>
      </c>
      <c r="E95" s="66">
        <v>806</v>
      </c>
      <c r="F95" s="48">
        <v>0</v>
      </c>
      <c r="G95" s="66">
        <v>0</v>
      </c>
      <c r="H95" s="48">
        <v>0</v>
      </c>
    </row>
    <row r="96" spans="1:8" ht="25.5">
      <c r="A96" s="43">
        <v>637027</v>
      </c>
      <c r="B96" s="57" t="s">
        <v>135</v>
      </c>
      <c r="C96" s="48">
        <v>1090</v>
      </c>
      <c r="D96" s="48">
        <v>1175</v>
      </c>
      <c r="E96" s="66">
        <v>1145</v>
      </c>
      <c r="F96" s="48">
        <v>0</v>
      </c>
      <c r="G96" s="66">
        <v>30</v>
      </c>
      <c r="H96" s="48">
        <v>0</v>
      </c>
    </row>
    <row r="97" spans="1:8" s="1" customFormat="1" ht="25.5">
      <c r="A97" s="59">
        <v>641001</v>
      </c>
      <c r="B97" s="55" t="s">
        <v>71</v>
      </c>
      <c r="C97" s="22">
        <f aca="true" t="shared" si="6" ref="C97:H97">SUM(C98:C99)</f>
        <v>64366</v>
      </c>
      <c r="D97" s="22">
        <f t="shared" si="6"/>
        <v>61176</v>
      </c>
      <c r="E97" s="97">
        <f t="shared" si="6"/>
        <v>61176</v>
      </c>
      <c r="F97" s="22">
        <f t="shared" si="6"/>
        <v>0</v>
      </c>
      <c r="G97" s="67">
        <f t="shared" si="6"/>
        <v>0</v>
      </c>
      <c r="H97" s="22">
        <f t="shared" si="6"/>
        <v>0</v>
      </c>
    </row>
    <row r="98" spans="1:8" s="11" customFormat="1" ht="12.75">
      <c r="A98" s="60">
        <v>641001</v>
      </c>
      <c r="B98" s="56" t="s">
        <v>72</v>
      </c>
      <c r="C98" s="49">
        <v>55631</v>
      </c>
      <c r="D98" s="49">
        <v>52249</v>
      </c>
      <c r="E98" s="68">
        <v>52249</v>
      </c>
      <c r="F98" s="49">
        <v>0</v>
      </c>
      <c r="G98" s="68">
        <v>0</v>
      </c>
      <c r="H98" s="49">
        <v>0</v>
      </c>
    </row>
    <row r="99" spans="1:8" s="11" customFormat="1" ht="12.75">
      <c r="A99" s="60">
        <v>641001</v>
      </c>
      <c r="B99" s="56" t="s">
        <v>73</v>
      </c>
      <c r="C99" s="49">
        <v>8735</v>
      </c>
      <c r="D99" s="49">
        <v>8927</v>
      </c>
      <c r="E99" s="68">
        <v>8927</v>
      </c>
      <c r="F99" s="49">
        <v>0</v>
      </c>
      <c r="G99" s="68">
        <v>0</v>
      </c>
      <c r="H99" s="49">
        <v>0</v>
      </c>
    </row>
    <row r="100" spans="1:8" s="1" customFormat="1" ht="26.25" customHeight="1">
      <c r="A100" s="59">
        <v>642</v>
      </c>
      <c r="B100" s="55" t="s">
        <v>122</v>
      </c>
      <c r="C100" s="22">
        <f aca="true" t="shared" si="7" ref="C100:H100">SUM(C101:C106)</f>
        <v>1235</v>
      </c>
      <c r="D100" s="22">
        <f t="shared" si="7"/>
        <v>1125</v>
      </c>
      <c r="E100" s="97">
        <f t="shared" si="7"/>
        <v>1052</v>
      </c>
      <c r="F100" s="22">
        <f t="shared" si="7"/>
        <v>23</v>
      </c>
      <c r="G100" s="67">
        <f t="shared" si="7"/>
        <v>50</v>
      </c>
      <c r="H100" s="22">
        <f t="shared" si="7"/>
        <v>0</v>
      </c>
    </row>
    <row r="101" spans="1:8" ht="12.75">
      <c r="A101" s="43">
        <v>642001</v>
      </c>
      <c r="B101" s="54" t="s">
        <v>74</v>
      </c>
      <c r="C101" s="48">
        <v>197</v>
      </c>
      <c r="D101" s="48">
        <v>215</v>
      </c>
      <c r="E101" s="66">
        <v>212</v>
      </c>
      <c r="F101" s="48">
        <v>3</v>
      </c>
      <c r="G101" s="66">
        <v>0</v>
      </c>
      <c r="H101" s="48">
        <v>0</v>
      </c>
    </row>
    <row r="102" spans="1:8" ht="12.75">
      <c r="A102" s="43">
        <v>642013</v>
      </c>
      <c r="B102" s="54" t="s">
        <v>149</v>
      </c>
      <c r="C102" s="48">
        <v>95</v>
      </c>
      <c r="D102" s="48">
        <v>0</v>
      </c>
      <c r="E102" s="66">
        <v>0</v>
      </c>
      <c r="F102" s="48">
        <v>0</v>
      </c>
      <c r="G102" s="66">
        <v>0</v>
      </c>
      <c r="H102" s="48">
        <v>0</v>
      </c>
    </row>
    <row r="103" spans="1:8" ht="12.75">
      <c r="A103" s="43">
        <v>642014</v>
      </c>
      <c r="B103" s="54" t="s">
        <v>75</v>
      </c>
      <c r="C103" s="48">
        <v>100</v>
      </c>
      <c r="D103" s="48">
        <v>60</v>
      </c>
      <c r="E103" s="66">
        <v>60</v>
      </c>
      <c r="F103" s="48">
        <v>0</v>
      </c>
      <c r="G103" s="66">
        <v>0</v>
      </c>
      <c r="H103" s="48">
        <v>0</v>
      </c>
    </row>
    <row r="104" spans="1:8" ht="12.75">
      <c r="A104" s="43">
        <v>642015</v>
      </c>
      <c r="B104" s="54" t="s">
        <v>123</v>
      </c>
      <c r="C104" s="48">
        <v>53</v>
      </c>
      <c r="D104" s="48">
        <v>60</v>
      </c>
      <c r="E104" s="66">
        <v>40</v>
      </c>
      <c r="F104" s="48">
        <v>20</v>
      </c>
      <c r="G104" s="66">
        <v>0</v>
      </c>
      <c r="H104" s="48">
        <v>0</v>
      </c>
    </row>
    <row r="105" spans="1:8" ht="12.75">
      <c r="A105" s="43">
        <v>642026</v>
      </c>
      <c r="B105" s="54" t="s">
        <v>76</v>
      </c>
      <c r="C105" s="48">
        <v>490</v>
      </c>
      <c r="D105" s="48">
        <v>490</v>
      </c>
      <c r="E105" s="66">
        <v>440</v>
      </c>
      <c r="F105" s="48">
        <v>0</v>
      </c>
      <c r="G105" s="66">
        <v>50</v>
      </c>
      <c r="H105" s="48">
        <v>0</v>
      </c>
    </row>
    <row r="106" spans="1:8" ht="12.75">
      <c r="A106" s="43">
        <v>642</v>
      </c>
      <c r="B106" s="54" t="s">
        <v>192</v>
      </c>
      <c r="C106" s="48">
        <v>300</v>
      </c>
      <c r="D106" s="48">
        <v>300</v>
      </c>
      <c r="E106" s="66">
        <v>300</v>
      </c>
      <c r="F106" s="48">
        <v>0</v>
      </c>
      <c r="G106" s="66">
        <v>0</v>
      </c>
      <c r="H106" s="48">
        <v>0</v>
      </c>
    </row>
    <row r="107" spans="1:8" ht="12.75">
      <c r="A107" s="59">
        <v>644001</v>
      </c>
      <c r="B107" s="41" t="s">
        <v>151</v>
      </c>
      <c r="C107" s="22">
        <v>8024</v>
      </c>
      <c r="D107" s="22">
        <v>5600</v>
      </c>
      <c r="E107" s="67">
        <v>5600</v>
      </c>
      <c r="F107" s="22">
        <v>0</v>
      </c>
      <c r="G107" s="67">
        <v>0</v>
      </c>
      <c r="H107" s="22">
        <v>0</v>
      </c>
    </row>
    <row r="108" spans="1:8" ht="12.75">
      <c r="A108" s="59">
        <v>644001</v>
      </c>
      <c r="B108" s="41" t="s">
        <v>152</v>
      </c>
      <c r="C108" s="22">
        <v>125</v>
      </c>
      <c r="D108" s="22">
        <v>150</v>
      </c>
      <c r="E108" s="67">
        <v>150</v>
      </c>
      <c r="F108" s="22">
        <v>0</v>
      </c>
      <c r="G108" s="67">
        <v>0</v>
      </c>
      <c r="H108" s="22">
        <v>0</v>
      </c>
    </row>
    <row r="109" spans="1:8" ht="12.75">
      <c r="A109" s="59">
        <v>644001</v>
      </c>
      <c r="B109" s="41" t="s">
        <v>153</v>
      </c>
      <c r="C109" s="22">
        <v>200</v>
      </c>
      <c r="D109" s="22">
        <v>200</v>
      </c>
      <c r="E109" s="67">
        <v>200</v>
      </c>
      <c r="F109" s="22">
        <v>0</v>
      </c>
      <c r="G109" s="67">
        <v>0</v>
      </c>
      <c r="H109" s="22">
        <v>0</v>
      </c>
    </row>
    <row r="110" spans="1:8" ht="12.75">
      <c r="A110" s="59">
        <v>644001</v>
      </c>
      <c r="B110" s="41" t="s">
        <v>156</v>
      </c>
      <c r="C110" s="22">
        <v>265</v>
      </c>
      <c r="D110" s="22">
        <v>250</v>
      </c>
      <c r="E110" s="67">
        <v>250</v>
      </c>
      <c r="F110" s="22">
        <v>0</v>
      </c>
      <c r="G110" s="67">
        <v>0</v>
      </c>
      <c r="H110" s="22">
        <v>0</v>
      </c>
    </row>
    <row r="111" spans="1:8" ht="12.75">
      <c r="A111" s="59">
        <v>644001</v>
      </c>
      <c r="B111" s="41" t="s">
        <v>154</v>
      </c>
      <c r="C111" s="22">
        <v>20</v>
      </c>
      <c r="D111" s="22">
        <v>20</v>
      </c>
      <c r="E111" s="67">
        <v>20</v>
      </c>
      <c r="F111" s="22">
        <v>0</v>
      </c>
      <c r="G111" s="67">
        <v>0</v>
      </c>
      <c r="H111" s="22">
        <v>0</v>
      </c>
    </row>
    <row r="112" spans="1:8" ht="12.75">
      <c r="A112" s="59">
        <v>644001</v>
      </c>
      <c r="B112" s="41" t="s">
        <v>155</v>
      </c>
      <c r="C112" s="22">
        <v>90</v>
      </c>
      <c r="D112" s="22">
        <v>90</v>
      </c>
      <c r="E112" s="67">
        <v>90</v>
      </c>
      <c r="F112" s="22">
        <v>0</v>
      </c>
      <c r="G112" s="67">
        <v>0</v>
      </c>
      <c r="H112" s="22">
        <v>0</v>
      </c>
    </row>
    <row r="113" spans="1:8" ht="12.75">
      <c r="A113" s="59">
        <v>644001</v>
      </c>
      <c r="B113" s="41" t="s">
        <v>160</v>
      </c>
      <c r="C113" s="22">
        <v>120</v>
      </c>
      <c r="D113" s="22">
        <v>120</v>
      </c>
      <c r="E113" s="67">
        <v>120</v>
      </c>
      <c r="F113" s="22">
        <v>0</v>
      </c>
      <c r="G113" s="67">
        <v>0</v>
      </c>
      <c r="H113" s="22">
        <v>0</v>
      </c>
    </row>
    <row r="114" spans="1:8" ht="12.75">
      <c r="A114" s="59">
        <v>651</v>
      </c>
      <c r="B114" s="41" t="s">
        <v>227</v>
      </c>
      <c r="C114" s="22">
        <v>2435</v>
      </c>
      <c r="D114" s="22">
        <v>2388</v>
      </c>
      <c r="E114" s="67">
        <v>2388</v>
      </c>
      <c r="F114" s="22">
        <v>0</v>
      </c>
      <c r="G114" s="67">
        <v>0</v>
      </c>
      <c r="H114" s="22">
        <v>0</v>
      </c>
    </row>
    <row r="115" spans="1:8" s="1" customFormat="1" ht="12.75">
      <c r="A115" s="59">
        <v>637004</v>
      </c>
      <c r="B115" s="41" t="s">
        <v>84</v>
      </c>
      <c r="C115" s="22">
        <v>268</v>
      </c>
      <c r="D115" s="22">
        <v>268</v>
      </c>
      <c r="E115" s="67">
        <v>268</v>
      </c>
      <c r="F115" s="22">
        <v>0</v>
      </c>
      <c r="G115" s="67">
        <v>0</v>
      </c>
      <c r="H115" s="22">
        <v>0</v>
      </c>
    </row>
    <row r="116" spans="1:8" s="1" customFormat="1" ht="12.75">
      <c r="A116" s="59"/>
      <c r="B116" s="41" t="s">
        <v>124</v>
      </c>
      <c r="C116" s="22">
        <v>720</v>
      </c>
      <c r="D116" s="22">
        <v>500</v>
      </c>
      <c r="E116" s="67">
        <v>500</v>
      </c>
      <c r="F116" s="22">
        <v>0</v>
      </c>
      <c r="G116" s="67">
        <v>0</v>
      </c>
      <c r="H116" s="22">
        <v>0</v>
      </c>
    </row>
    <row r="117" spans="1:8" s="1" customFormat="1" ht="12.75">
      <c r="A117" s="59"/>
      <c r="B117" s="41" t="s">
        <v>126</v>
      </c>
      <c r="C117" s="22">
        <v>1300</v>
      </c>
      <c r="D117" s="22">
        <v>2000</v>
      </c>
      <c r="E117" s="67">
        <v>2000</v>
      </c>
      <c r="F117" s="22">
        <v>0</v>
      </c>
      <c r="G117" s="67">
        <v>0</v>
      </c>
      <c r="H117" s="22">
        <v>0</v>
      </c>
    </row>
    <row r="118" spans="1:8" s="1" customFormat="1" ht="12.75">
      <c r="A118" s="59">
        <v>641001</v>
      </c>
      <c r="B118" s="41" t="s">
        <v>125</v>
      </c>
      <c r="C118" s="22">
        <v>1000</v>
      </c>
      <c r="D118" s="22">
        <v>1000</v>
      </c>
      <c r="E118" s="67">
        <v>1000</v>
      </c>
      <c r="F118" s="22">
        <v>0</v>
      </c>
      <c r="G118" s="67">
        <v>0</v>
      </c>
      <c r="H118" s="22">
        <v>0</v>
      </c>
    </row>
    <row r="119" spans="1:8" s="1" customFormat="1" ht="13.5" thickBot="1">
      <c r="A119" s="105">
        <v>637006</v>
      </c>
      <c r="B119" s="79" t="s">
        <v>87</v>
      </c>
      <c r="C119" s="80">
        <v>60</v>
      </c>
      <c r="D119" s="80">
        <v>60</v>
      </c>
      <c r="E119" s="110">
        <v>60</v>
      </c>
      <c r="F119" s="80">
        <v>0</v>
      </c>
      <c r="G119" s="110">
        <v>0</v>
      </c>
      <c r="H119" s="80">
        <v>0</v>
      </c>
    </row>
    <row r="120" spans="1:8" s="6" customFormat="1" ht="15.75" customHeight="1">
      <c r="A120" s="158" t="s">
        <v>26</v>
      </c>
      <c r="B120" s="159"/>
      <c r="C120" s="160" t="s">
        <v>201</v>
      </c>
      <c r="D120" s="162" t="s">
        <v>226</v>
      </c>
      <c r="E120" s="154" t="s">
        <v>21</v>
      </c>
      <c r="F120" s="133" t="s">
        <v>22</v>
      </c>
      <c r="G120" s="154" t="s">
        <v>23</v>
      </c>
      <c r="H120" s="133" t="s">
        <v>24</v>
      </c>
    </row>
    <row r="121" spans="1:8" s="6" customFormat="1" ht="20.25" customHeight="1" thickBot="1">
      <c r="A121" s="156" t="s">
        <v>20</v>
      </c>
      <c r="B121" s="157"/>
      <c r="C121" s="161"/>
      <c r="D121" s="163"/>
      <c r="E121" s="155"/>
      <c r="F121" s="134"/>
      <c r="G121" s="155"/>
      <c r="H121" s="134"/>
    </row>
    <row r="122" spans="1:8" s="1" customFormat="1" ht="12.75">
      <c r="A122" s="59"/>
      <c r="B122" s="41" t="s">
        <v>162</v>
      </c>
      <c r="C122" s="22"/>
      <c r="D122" s="22"/>
      <c r="E122" s="67"/>
      <c r="F122" s="23">
        <v>0</v>
      </c>
      <c r="G122" s="67">
        <v>0</v>
      </c>
      <c r="H122" s="23">
        <v>0</v>
      </c>
    </row>
    <row r="123" spans="1:8" s="1" customFormat="1" ht="12.75">
      <c r="A123" s="59"/>
      <c r="B123" s="41" t="s">
        <v>180</v>
      </c>
      <c r="C123" s="22">
        <f aca="true" t="shared" si="8" ref="C123:H123">SUM(C124:C128)</f>
        <v>51809</v>
      </c>
      <c r="D123" s="22">
        <f t="shared" si="8"/>
        <v>50824</v>
      </c>
      <c r="E123" s="97">
        <f t="shared" si="8"/>
        <v>50824</v>
      </c>
      <c r="F123" s="22">
        <f t="shared" si="8"/>
        <v>0</v>
      </c>
      <c r="G123" s="67">
        <f t="shared" si="8"/>
        <v>0</v>
      </c>
      <c r="H123" s="22">
        <f t="shared" si="8"/>
        <v>0</v>
      </c>
    </row>
    <row r="124" spans="1:8" s="1" customFormat="1" ht="12.75">
      <c r="A124" s="59"/>
      <c r="B124" s="58" t="s">
        <v>164</v>
      </c>
      <c r="C124" s="50">
        <v>50251</v>
      </c>
      <c r="D124" s="106">
        <v>49105</v>
      </c>
      <c r="E124" s="107">
        <v>49105</v>
      </c>
      <c r="F124" s="51">
        <v>0</v>
      </c>
      <c r="G124" s="70">
        <v>0</v>
      </c>
      <c r="H124" s="51">
        <v>0</v>
      </c>
    </row>
    <row r="125" spans="1:8" s="1" customFormat="1" ht="15.75" customHeight="1">
      <c r="A125" s="59"/>
      <c r="B125" s="58" t="s">
        <v>181</v>
      </c>
      <c r="C125" s="50">
        <v>330</v>
      </c>
      <c r="D125" s="50">
        <v>506</v>
      </c>
      <c r="E125" s="69">
        <v>506</v>
      </c>
      <c r="F125" s="51">
        <v>0</v>
      </c>
      <c r="G125" s="70">
        <v>0</v>
      </c>
      <c r="H125" s="51">
        <v>0</v>
      </c>
    </row>
    <row r="126" spans="1:8" s="1" customFormat="1" ht="15.75" customHeight="1">
      <c r="A126" s="59"/>
      <c r="B126" s="58" t="s">
        <v>182</v>
      </c>
      <c r="C126" s="50">
        <v>12</v>
      </c>
      <c r="D126" s="50">
        <v>12</v>
      </c>
      <c r="E126" s="69">
        <v>12</v>
      </c>
      <c r="F126" s="51">
        <v>0</v>
      </c>
      <c r="G126" s="70">
        <v>0</v>
      </c>
      <c r="H126" s="51">
        <v>0</v>
      </c>
    </row>
    <row r="127" spans="1:8" s="1" customFormat="1" ht="24" customHeight="1">
      <c r="A127" s="59"/>
      <c r="B127" s="58" t="s">
        <v>183</v>
      </c>
      <c r="C127" s="50">
        <v>1216</v>
      </c>
      <c r="D127" s="50">
        <v>1201</v>
      </c>
      <c r="E127" s="69">
        <v>1201</v>
      </c>
      <c r="F127" s="51">
        <v>0</v>
      </c>
      <c r="G127" s="70">
        <v>0</v>
      </c>
      <c r="H127" s="51">
        <v>0</v>
      </c>
    </row>
    <row r="128" spans="1:8" s="1" customFormat="1" ht="12.75" customHeight="1">
      <c r="A128" s="59"/>
      <c r="B128" s="58" t="s">
        <v>168</v>
      </c>
      <c r="C128" s="50">
        <v>0</v>
      </c>
      <c r="D128" s="50">
        <v>0</v>
      </c>
      <c r="E128" s="69">
        <v>0</v>
      </c>
      <c r="F128" s="51">
        <v>0</v>
      </c>
      <c r="G128" s="70">
        <v>0</v>
      </c>
      <c r="H128" s="51">
        <v>0</v>
      </c>
    </row>
    <row r="129" spans="1:8" s="1" customFormat="1" ht="24" customHeight="1">
      <c r="A129" s="59"/>
      <c r="B129" s="55" t="s">
        <v>184</v>
      </c>
      <c r="C129" s="51">
        <f aca="true" t="shared" si="9" ref="C129:H129">SUM(C130:C132)</f>
        <v>43451</v>
      </c>
      <c r="D129" s="51">
        <f t="shared" si="9"/>
        <v>48084</v>
      </c>
      <c r="E129" s="108">
        <f t="shared" si="9"/>
        <v>48084</v>
      </c>
      <c r="F129" s="51">
        <f t="shared" si="9"/>
        <v>0</v>
      </c>
      <c r="G129" s="70">
        <f t="shared" si="9"/>
        <v>0</v>
      </c>
      <c r="H129" s="51">
        <f t="shared" si="9"/>
        <v>0</v>
      </c>
    </row>
    <row r="130" spans="1:8" s="1" customFormat="1" ht="12.75" customHeight="1">
      <c r="A130" s="59"/>
      <c r="B130" s="58" t="s">
        <v>185</v>
      </c>
      <c r="C130" s="50">
        <v>43269</v>
      </c>
      <c r="D130" s="50">
        <v>47900</v>
      </c>
      <c r="E130" s="69">
        <v>47900</v>
      </c>
      <c r="F130" s="51">
        <v>0</v>
      </c>
      <c r="G130" s="70">
        <v>0</v>
      </c>
      <c r="H130" s="51">
        <v>0</v>
      </c>
    </row>
    <row r="131" spans="1:8" s="1" customFormat="1" ht="24" customHeight="1">
      <c r="A131" s="59" t="s">
        <v>89</v>
      </c>
      <c r="B131" s="58" t="s">
        <v>186</v>
      </c>
      <c r="C131" s="50">
        <v>102</v>
      </c>
      <c r="D131" s="50">
        <v>104</v>
      </c>
      <c r="E131" s="69">
        <v>104</v>
      </c>
      <c r="F131" s="51">
        <v>0</v>
      </c>
      <c r="G131" s="70">
        <v>0</v>
      </c>
      <c r="H131" s="51">
        <v>0</v>
      </c>
    </row>
    <row r="132" spans="1:8" s="1" customFormat="1" ht="12.75" customHeight="1">
      <c r="A132" s="59"/>
      <c r="B132" s="58" t="s">
        <v>187</v>
      </c>
      <c r="C132" s="50">
        <v>80</v>
      </c>
      <c r="D132" s="50">
        <v>80</v>
      </c>
      <c r="E132" s="69">
        <v>80</v>
      </c>
      <c r="F132" s="51">
        <v>0</v>
      </c>
      <c r="G132" s="70">
        <v>0</v>
      </c>
      <c r="H132" s="51">
        <v>0</v>
      </c>
    </row>
    <row r="133" spans="1:8" s="1" customFormat="1" ht="26.25" customHeight="1">
      <c r="A133" s="59"/>
      <c r="B133" s="55" t="s">
        <v>188</v>
      </c>
      <c r="C133" s="51">
        <f aca="true" t="shared" si="10" ref="C133:H133">SUM(C134:C135)</f>
        <v>5482</v>
      </c>
      <c r="D133" s="51">
        <f t="shared" si="10"/>
        <v>5092</v>
      </c>
      <c r="E133" s="108">
        <f t="shared" si="10"/>
        <v>5092</v>
      </c>
      <c r="F133" s="51">
        <f t="shared" si="10"/>
        <v>0</v>
      </c>
      <c r="G133" s="70">
        <f t="shared" si="10"/>
        <v>0</v>
      </c>
      <c r="H133" s="51">
        <f t="shared" si="10"/>
        <v>0</v>
      </c>
    </row>
    <row r="134" spans="1:8" s="1" customFormat="1" ht="26.25" customHeight="1">
      <c r="A134" s="59"/>
      <c r="B134" s="58" t="s">
        <v>190</v>
      </c>
      <c r="C134" s="50">
        <v>1322</v>
      </c>
      <c r="D134" s="50">
        <v>465</v>
      </c>
      <c r="E134" s="69">
        <v>465</v>
      </c>
      <c r="F134" s="51">
        <v>0</v>
      </c>
      <c r="G134" s="70">
        <v>0</v>
      </c>
      <c r="H134" s="51">
        <v>0</v>
      </c>
    </row>
    <row r="135" spans="1:8" s="1" customFormat="1" ht="24.75" customHeight="1">
      <c r="A135" s="59"/>
      <c r="B135" s="58" t="s">
        <v>189</v>
      </c>
      <c r="C135" s="50">
        <v>4160</v>
      </c>
      <c r="D135" s="50">
        <v>4627</v>
      </c>
      <c r="E135" s="69">
        <v>4627</v>
      </c>
      <c r="F135" s="51">
        <v>0</v>
      </c>
      <c r="G135" s="70">
        <v>0</v>
      </c>
      <c r="H135" s="51">
        <v>0</v>
      </c>
    </row>
    <row r="136" spans="1:8" s="1" customFormat="1" ht="24.75" customHeight="1">
      <c r="A136" s="59"/>
      <c r="B136" s="55" t="s">
        <v>195</v>
      </c>
      <c r="C136" s="51">
        <v>454</v>
      </c>
      <c r="D136" s="51">
        <v>450</v>
      </c>
      <c r="E136" s="70">
        <v>450</v>
      </c>
      <c r="F136" s="51">
        <v>0</v>
      </c>
      <c r="G136" s="70">
        <v>0</v>
      </c>
      <c r="H136" s="51">
        <v>0</v>
      </c>
    </row>
    <row r="137" spans="1:8" s="1" customFormat="1" ht="24.75" customHeight="1">
      <c r="A137" s="59"/>
      <c r="B137" s="55" t="s">
        <v>218</v>
      </c>
      <c r="C137" s="51">
        <v>3361</v>
      </c>
      <c r="D137" s="51">
        <v>2909</v>
      </c>
      <c r="E137" s="70">
        <v>2909</v>
      </c>
      <c r="F137" s="51">
        <v>0</v>
      </c>
      <c r="G137" s="70">
        <v>0</v>
      </c>
      <c r="H137" s="51">
        <v>0</v>
      </c>
    </row>
    <row r="138" spans="1:8" s="1" customFormat="1" ht="12.75" customHeight="1">
      <c r="A138" s="59"/>
      <c r="B138" s="55" t="s">
        <v>127</v>
      </c>
      <c r="C138" s="51">
        <v>564</v>
      </c>
      <c r="D138" s="51">
        <v>616</v>
      </c>
      <c r="E138" s="70">
        <v>616</v>
      </c>
      <c r="F138" s="51">
        <v>0</v>
      </c>
      <c r="G138" s="70">
        <v>0</v>
      </c>
      <c r="H138" s="51">
        <v>0</v>
      </c>
    </row>
    <row r="139" spans="1:8" s="1" customFormat="1" ht="12.75" customHeight="1">
      <c r="A139" s="59"/>
      <c r="B139" s="55" t="s">
        <v>128</v>
      </c>
      <c r="C139" s="51">
        <v>726</v>
      </c>
      <c r="D139" s="51">
        <v>796</v>
      </c>
      <c r="E139" s="70">
        <v>796</v>
      </c>
      <c r="F139" s="51">
        <v>0</v>
      </c>
      <c r="G139" s="70">
        <v>0</v>
      </c>
      <c r="H139" s="51">
        <v>0</v>
      </c>
    </row>
    <row r="140" spans="1:8" s="1" customFormat="1" ht="12.75" customHeight="1">
      <c r="A140" s="59"/>
      <c r="B140" s="55" t="s">
        <v>228</v>
      </c>
      <c r="C140" s="51">
        <v>207</v>
      </c>
      <c r="D140" s="51">
        <v>0</v>
      </c>
      <c r="E140" s="70">
        <v>0</v>
      </c>
      <c r="F140" s="51">
        <v>0</v>
      </c>
      <c r="G140" s="70">
        <v>0</v>
      </c>
      <c r="H140" s="51">
        <v>0</v>
      </c>
    </row>
    <row r="141" spans="1:8" s="1" customFormat="1" ht="24.75" customHeight="1">
      <c r="A141" s="59"/>
      <c r="B141" s="55" t="s">
        <v>229</v>
      </c>
      <c r="C141" s="51">
        <v>640</v>
      </c>
      <c r="D141" s="51">
        <v>470</v>
      </c>
      <c r="E141" s="70">
        <v>0</v>
      </c>
      <c r="F141" s="51">
        <v>470</v>
      </c>
      <c r="G141" s="70">
        <v>0</v>
      </c>
      <c r="H141" s="51">
        <v>0</v>
      </c>
    </row>
    <row r="142" spans="1:8" s="1" customFormat="1" ht="13.5" customHeight="1">
      <c r="A142" s="59"/>
      <c r="B142" s="55" t="s">
        <v>230</v>
      </c>
      <c r="C142" s="51">
        <v>2</v>
      </c>
      <c r="D142" s="51">
        <v>2</v>
      </c>
      <c r="E142" s="70">
        <v>2</v>
      </c>
      <c r="F142" s="51">
        <v>0</v>
      </c>
      <c r="G142" s="70">
        <v>0</v>
      </c>
      <c r="H142" s="51">
        <v>0</v>
      </c>
    </row>
    <row r="143" spans="1:8" s="1" customFormat="1" ht="12.75" customHeight="1">
      <c r="A143" s="59"/>
      <c r="B143" s="55" t="s">
        <v>191</v>
      </c>
      <c r="C143" s="51">
        <v>5618</v>
      </c>
      <c r="D143" s="51">
        <v>5834</v>
      </c>
      <c r="E143" s="70">
        <v>5834</v>
      </c>
      <c r="F143" s="51">
        <v>0</v>
      </c>
      <c r="G143" s="70">
        <v>0</v>
      </c>
      <c r="H143" s="51">
        <v>0</v>
      </c>
    </row>
    <row r="144" spans="1:8" s="1" customFormat="1" ht="12.75" customHeight="1">
      <c r="A144" s="59"/>
      <c r="B144" s="55" t="s">
        <v>209</v>
      </c>
      <c r="C144" s="51">
        <v>11080</v>
      </c>
      <c r="D144" s="51">
        <v>10062</v>
      </c>
      <c r="E144" s="70">
        <v>10062</v>
      </c>
      <c r="F144" s="51">
        <v>0</v>
      </c>
      <c r="G144" s="70">
        <v>0</v>
      </c>
      <c r="H144" s="51">
        <v>0</v>
      </c>
    </row>
    <row r="145" spans="1:8" s="1" customFormat="1" ht="13.5" customHeight="1" thickBot="1">
      <c r="A145" s="26"/>
      <c r="B145" s="71" t="s">
        <v>238</v>
      </c>
      <c r="C145" s="72">
        <v>0</v>
      </c>
      <c r="D145" s="72">
        <v>304</v>
      </c>
      <c r="E145" s="73">
        <v>304</v>
      </c>
      <c r="F145" s="72">
        <v>0</v>
      </c>
      <c r="G145" s="73">
        <v>0</v>
      </c>
      <c r="H145" s="72">
        <v>0</v>
      </c>
    </row>
    <row r="146" spans="1:8" s="1" customFormat="1" ht="22.5" customHeight="1" thickBot="1">
      <c r="A146" s="44"/>
      <c r="B146" s="31" t="s">
        <v>193</v>
      </c>
      <c r="C146" s="53">
        <f aca="true" t="shared" si="11" ref="C146:H146">SUM(C7,C10:C18,C28,C45,C52,C57,C63,C97,C100,C107:C113,C114:C119,C123,C129,C133,C136:C145)</f>
        <v>250563</v>
      </c>
      <c r="D146" s="53">
        <f t="shared" si="11"/>
        <v>269697</v>
      </c>
      <c r="E146" s="95">
        <f t="shared" si="11"/>
        <v>257013</v>
      </c>
      <c r="F146" s="53">
        <f t="shared" si="11"/>
        <v>10790</v>
      </c>
      <c r="G146" s="93">
        <f t="shared" si="11"/>
        <v>365</v>
      </c>
      <c r="H146" s="53">
        <f t="shared" si="11"/>
        <v>1529</v>
      </c>
    </row>
    <row r="147" spans="1:8" s="1" customFormat="1" ht="12.75">
      <c r="A147" s="5"/>
      <c r="B147" s="5"/>
      <c r="C147" s="15"/>
      <c r="D147" s="15"/>
      <c r="E147" s="15"/>
      <c r="F147" s="15"/>
      <c r="G147" s="15"/>
      <c r="H147" s="15"/>
    </row>
    <row r="148" spans="1:8" s="1" customFormat="1" ht="12.75">
      <c r="A148" s="5"/>
      <c r="B148" s="5"/>
      <c r="C148" s="15"/>
      <c r="D148" s="15"/>
      <c r="E148" s="15"/>
      <c r="F148" s="15"/>
      <c r="G148" s="15"/>
      <c r="H148" s="15"/>
    </row>
    <row r="149" spans="1:8" s="1" customFormat="1" ht="12.75">
      <c r="A149" s="5"/>
      <c r="B149" s="5"/>
      <c r="C149" s="15"/>
      <c r="D149" s="15"/>
      <c r="E149" s="15"/>
      <c r="F149" s="15"/>
      <c r="G149" s="15"/>
      <c r="H149" s="15"/>
    </row>
    <row r="150" spans="1:8" s="1" customFormat="1" ht="12.75">
      <c r="A150" s="5"/>
      <c r="B150" s="5"/>
      <c r="C150" s="15"/>
      <c r="D150" s="15"/>
      <c r="E150" s="15"/>
      <c r="F150" s="15"/>
      <c r="G150" s="15"/>
      <c r="H150" s="15"/>
    </row>
    <row r="151" spans="1:8" s="1" customFormat="1" ht="12.75">
      <c r="A151" s="5"/>
      <c r="B151" s="5"/>
      <c r="C151" s="15"/>
      <c r="D151" s="15"/>
      <c r="E151" s="15"/>
      <c r="F151" s="15"/>
      <c r="G151" s="15"/>
      <c r="H151" s="15"/>
    </row>
    <row r="152" spans="1:8" s="1" customFormat="1" ht="12.75">
      <c r="A152" s="5"/>
      <c r="B152" s="5"/>
      <c r="C152" s="15"/>
      <c r="D152" s="15"/>
      <c r="E152" s="15"/>
      <c r="F152" s="15"/>
      <c r="G152" s="15"/>
      <c r="H152" s="15"/>
    </row>
    <row r="153" spans="1:8" s="1" customFormat="1" ht="12.75">
      <c r="A153" s="5"/>
      <c r="B153" s="5"/>
      <c r="C153" s="15"/>
      <c r="D153" s="15"/>
      <c r="E153" s="15"/>
      <c r="F153" s="15"/>
      <c r="G153" s="15"/>
      <c r="H153" s="15"/>
    </row>
    <row r="154" spans="1:8" s="1" customFormat="1" ht="12.75">
      <c r="A154" s="5"/>
      <c r="B154" s="5"/>
      <c r="C154" s="15"/>
      <c r="D154" s="15"/>
      <c r="E154" s="15"/>
      <c r="F154" s="15"/>
      <c r="G154" s="15"/>
      <c r="H154" s="15"/>
    </row>
    <row r="155" spans="1:8" s="1" customFormat="1" ht="12.75">
      <c r="A155" s="5"/>
      <c r="B155" s="5"/>
      <c r="C155" s="15"/>
      <c r="D155" s="15"/>
      <c r="E155" s="15"/>
      <c r="F155" s="15"/>
      <c r="G155" s="15"/>
      <c r="H155" s="15"/>
    </row>
    <row r="156" spans="1:8" s="1" customFormat="1" ht="12.75">
      <c r="A156" s="5"/>
      <c r="B156" s="5"/>
      <c r="C156" s="15"/>
      <c r="D156" s="15"/>
      <c r="E156" s="15"/>
      <c r="F156" s="15"/>
      <c r="G156" s="15"/>
      <c r="H156" s="15"/>
    </row>
    <row r="157" spans="1:8" s="1" customFormat="1" ht="12.75">
      <c r="A157" s="5"/>
      <c r="B157" s="5"/>
      <c r="C157" s="15"/>
      <c r="D157" s="15"/>
      <c r="E157" s="15"/>
      <c r="F157" s="15"/>
      <c r="G157" s="15"/>
      <c r="H157" s="15"/>
    </row>
    <row r="158" spans="1:8" s="1" customFormat="1" ht="12.75">
      <c r="A158" s="5"/>
      <c r="B158" s="5"/>
      <c r="C158" s="15"/>
      <c r="D158" s="15"/>
      <c r="E158" s="15"/>
      <c r="F158" s="15"/>
      <c r="G158" s="15"/>
      <c r="H158" s="15"/>
    </row>
    <row r="159" spans="1:8" s="1" customFormat="1" ht="12.75">
      <c r="A159" s="5"/>
      <c r="B159" s="5"/>
      <c r="C159" s="15"/>
      <c r="D159" s="15"/>
      <c r="E159" s="15"/>
      <c r="F159" s="15"/>
      <c r="G159" s="15"/>
      <c r="H159" s="15"/>
    </row>
    <row r="160" spans="1:8" s="1" customFormat="1" ht="12.75">
      <c r="A160" s="5"/>
      <c r="B160" s="5"/>
      <c r="C160" s="15"/>
      <c r="D160" s="15"/>
      <c r="E160" s="15"/>
      <c r="F160" s="15"/>
      <c r="G160" s="15"/>
      <c r="H160" s="15"/>
    </row>
    <row r="161" spans="1:8" s="1" customFormat="1" ht="12.75">
      <c r="A161" s="5"/>
      <c r="B161" s="5"/>
      <c r="C161" s="15"/>
      <c r="D161" s="15"/>
      <c r="E161" s="15"/>
      <c r="F161" s="15"/>
      <c r="G161" s="15"/>
      <c r="H161" s="15"/>
    </row>
    <row r="162" spans="1:8" s="1" customFormat="1" ht="12.75">
      <c r="A162" s="5"/>
      <c r="B162" s="5"/>
      <c r="C162" s="15"/>
      <c r="D162" s="15"/>
      <c r="E162" s="15"/>
      <c r="F162" s="15"/>
      <c r="G162" s="15"/>
      <c r="H162" s="15"/>
    </row>
    <row r="163" spans="1:8" s="1" customFormat="1" ht="12.75">
      <c r="A163" s="5"/>
      <c r="B163" s="5"/>
      <c r="C163" s="15"/>
      <c r="D163" s="15"/>
      <c r="E163" s="15"/>
      <c r="F163" s="15"/>
      <c r="G163" s="15"/>
      <c r="H163" s="15"/>
    </row>
    <row r="164" spans="1:8" s="1" customFormat="1" ht="12.75">
      <c r="A164" s="5"/>
      <c r="B164" s="5"/>
      <c r="C164" s="15"/>
      <c r="D164" s="15"/>
      <c r="E164" s="15"/>
      <c r="F164" s="15"/>
      <c r="G164" s="15"/>
      <c r="H164" s="15"/>
    </row>
    <row r="165" spans="1:8" s="1" customFormat="1" ht="12.75">
      <c r="A165" s="5"/>
      <c r="B165" s="5"/>
      <c r="C165" s="15"/>
      <c r="D165" s="15"/>
      <c r="E165" s="15"/>
      <c r="F165" s="15"/>
      <c r="G165" s="15"/>
      <c r="H165" s="15"/>
    </row>
    <row r="166" spans="1:8" s="1" customFormat="1" ht="12.75">
      <c r="A166" s="5"/>
      <c r="B166" s="5"/>
      <c r="C166" s="15"/>
      <c r="D166" s="15"/>
      <c r="E166" s="15"/>
      <c r="F166" s="15"/>
      <c r="G166" s="15"/>
      <c r="H166" s="15"/>
    </row>
    <row r="167" spans="1:8" s="1" customFormat="1" ht="12.75">
      <c r="A167" s="5"/>
      <c r="B167" s="5"/>
      <c r="C167" s="15"/>
      <c r="D167" s="15"/>
      <c r="E167" s="15"/>
      <c r="F167" s="15"/>
      <c r="G167" s="15"/>
      <c r="H167" s="15"/>
    </row>
    <row r="168" spans="1:8" s="1" customFormat="1" ht="12.75">
      <c r="A168" s="5"/>
      <c r="B168" s="5"/>
      <c r="C168" s="15"/>
      <c r="D168" s="15"/>
      <c r="E168" s="15"/>
      <c r="F168" s="15"/>
      <c r="G168" s="15"/>
      <c r="H168" s="15"/>
    </row>
    <row r="169" spans="1:8" s="1" customFormat="1" ht="12.75">
      <c r="A169" s="5"/>
      <c r="B169" s="5"/>
      <c r="C169" s="15"/>
      <c r="D169" s="15"/>
      <c r="E169" s="15"/>
      <c r="F169" s="15"/>
      <c r="G169" s="15"/>
      <c r="H169" s="15"/>
    </row>
    <row r="170" spans="1:8" s="1" customFormat="1" ht="12.75">
      <c r="A170" s="5"/>
      <c r="B170" s="5"/>
      <c r="C170" s="15"/>
      <c r="D170" s="15"/>
      <c r="E170" s="15"/>
      <c r="F170" s="15"/>
      <c r="G170" s="15"/>
      <c r="H170" s="15"/>
    </row>
    <row r="171" spans="1:8" s="1" customFormat="1" ht="12.75">
      <c r="A171" s="5"/>
      <c r="B171" s="5"/>
      <c r="C171" s="15"/>
      <c r="D171" s="15"/>
      <c r="E171" s="15"/>
      <c r="F171" s="15"/>
      <c r="G171" s="15"/>
      <c r="H171" s="15"/>
    </row>
    <row r="172" spans="1:8" s="1" customFormat="1" ht="12.75">
      <c r="A172" s="5"/>
      <c r="B172" s="5"/>
      <c r="C172" s="15"/>
      <c r="D172" s="15"/>
      <c r="E172" s="15"/>
      <c r="F172" s="15"/>
      <c r="G172" s="15"/>
      <c r="H172" s="15"/>
    </row>
    <row r="173" spans="1:8" s="1" customFormat="1" ht="13.5" thickBot="1">
      <c r="A173" s="5"/>
      <c r="B173" s="5"/>
      <c r="C173" s="15"/>
      <c r="D173" s="15"/>
      <c r="E173" s="15"/>
      <c r="F173" s="15"/>
      <c r="G173" s="15"/>
      <c r="H173" s="15"/>
    </row>
    <row r="174" spans="1:9" s="6" customFormat="1" ht="15.75" customHeight="1">
      <c r="A174" s="158" t="s">
        <v>143</v>
      </c>
      <c r="B174" s="167"/>
      <c r="C174" s="162" t="s">
        <v>201</v>
      </c>
      <c r="D174" s="162" t="s">
        <v>212</v>
      </c>
      <c r="E174" s="154" t="s">
        <v>21</v>
      </c>
      <c r="F174" s="133" t="s">
        <v>22</v>
      </c>
      <c r="G174" s="164" t="s">
        <v>23</v>
      </c>
      <c r="H174" s="133" t="s">
        <v>24</v>
      </c>
      <c r="I174" s="98"/>
    </row>
    <row r="175" spans="1:9" s="6" customFormat="1" ht="19.5" customHeight="1" thickBot="1">
      <c r="A175" s="156" t="s">
        <v>20</v>
      </c>
      <c r="B175" s="166"/>
      <c r="C175" s="163"/>
      <c r="D175" s="163"/>
      <c r="E175" s="155"/>
      <c r="F175" s="134"/>
      <c r="G175" s="165"/>
      <c r="H175" s="134"/>
      <c r="I175" s="98"/>
    </row>
    <row r="176" spans="1:9" s="1" customFormat="1" ht="12.75">
      <c r="A176" s="83">
        <v>700</v>
      </c>
      <c r="B176" s="25" t="s">
        <v>77</v>
      </c>
      <c r="C176" s="90">
        <v>0</v>
      </c>
      <c r="D176" s="23">
        <v>0</v>
      </c>
      <c r="E176" s="131">
        <v>0</v>
      </c>
      <c r="F176" s="96">
        <v>0</v>
      </c>
      <c r="G176" s="131">
        <v>0</v>
      </c>
      <c r="H176" s="96">
        <v>0</v>
      </c>
      <c r="I176" s="16"/>
    </row>
    <row r="177" spans="1:9" s="1" customFormat="1" ht="12.75">
      <c r="A177" s="84">
        <v>711001</v>
      </c>
      <c r="B177" s="59" t="s">
        <v>137</v>
      </c>
      <c r="C177" s="67">
        <v>0</v>
      </c>
      <c r="D177" s="22"/>
      <c r="E177" s="91"/>
      <c r="F177" s="52">
        <v>0</v>
      </c>
      <c r="G177" s="91">
        <v>0</v>
      </c>
      <c r="H177" s="52">
        <v>0</v>
      </c>
      <c r="I177" s="16"/>
    </row>
    <row r="178" spans="1:9" s="1" customFormat="1" ht="12.75">
      <c r="A178" s="84">
        <v>711003</v>
      </c>
      <c r="B178" s="59" t="s">
        <v>78</v>
      </c>
      <c r="C178" s="67">
        <v>200</v>
      </c>
      <c r="D178" s="22">
        <v>200</v>
      </c>
      <c r="E178" s="67">
        <v>200</v>
      </c>
      <c r="F178" s="22">
        <v>0</v>
      </c>
      <c r="G178" s="67">
        <v>0</v>
      </c>
      <c r="H178" s="22">
        <v>0</v>
      </c>
      <c r="I178" s="16"/>
    </row>
    <row r="179" spans="1:9" s="1" customFormat="1" ht="25.5">
      <c r="A179" s="84">
        <v>712</v>
      </c>
      <c r="B179" s="88" t="s">
        <v>79</v>
      </c>
      <c r="C179" s="67">
        <v>0</v>
      </c>
      <c r="D179" s="22"/>
      <c r="E179" s="67"/>
      <c r="F179" s="22">
        <v>0</v>
      </c>
      <c r="G179" s="67">
        <v>0</v>
      </c>
      <c r="H179" s="22">
        <v>0</v>
      </c>
      <c r="I179" s="16"/>
    </row>
    <row r="180" spans="1:9" s="1" customFormat="1" ht="12.75">
      <c r="A180" s="84">
        <v>713001</v>
      </c>
      <c r="B180" s="59" t="s">
        <v>80</v>
      </c>
      <c r="C180" s="67">
        <v>350</v>
      </c>
      <c r="D180" s="22"/>
      <c r="E180" s="67"/>
      <c r="F180" s="22">
        <v>0</v>
      </c>
      <c r="G180" s="67">
        <v>0</v>
      </c>
      <c r="H180" s="22">
        <v>0</v>
      </c>
      <c r="I180" s="16"/>
    </row>
    <row r="181" spans="1:9" s="1" customFormat="1" ht="25.5">
      <c r="A181" s="84">
        <v>713002</v>
      </c>
      <c r="B181" s="88" t="s">
        <v>81</v>
      </c>
      <c r="C181" s="67">
        <v>598</v>
      </c>
      <c r="D181" s="22">
        <v>720</v>
      </c>
      <c r="E181" s="67">
        <v>720</v>
      </c>
      <c r="F181" s="22">
        <v>0</v>
      </c>
      <c r="G181" s="67">
        <v>0</v>
      </c>
      <c r="H181" s="22">
        <v>0</v>
      </c>
      <c r="I181" s="16"/>
    </row>
    <row r="182" spans="1:9" s="1" customFormat="1" ht="25.5">
      <c r="A182" s="84">
        <v>713004</v>
      </c>
      <c r="B182" s="88" t="s">
        <v>231</v>
      </c>
      <c r="C182" s="67">
        <v>160</v>
      </c>
      <c r="D182" s="22"/>
      <c r="E182" s="67"/>
      <c r="F182" s="22"/>
      <c r="G182" s="67"/>
      <c r="H182" s="22"/>
      <c r="I182" s="16"/>
    </row>
    <row r="183" spans="1:9" s="1" customFormat="1" ht="12.75">
      <c r="A183" s="84">
        <v>713004</v>
      </c>
      <c r="B183" s="88" t="s">
        <v>241</v>
      </c>
      <c r="C183" s="67">
        <v>0</v>
      </c>
      <c r="D183" s="22">
        <v>120</v>
      </c>
      <c r="E183" s="67">
        <v>120</v>
      </c>
      <c r="F183" s="22"/>
      <c r="G183" s="67"/>
      <c r="H183" s="22"/>
      <c r="I183" s="16"/>
    </row>
    <row r="184" spans="1:9" s="1" customFormat="1" ht="25.5">
      <c r="A184" s="84">
        <v>713005</v>
      </c>
      <c r="B184" s="88" t="s">
        <v>232</v>
      </c>
      <c r="C184" s="67">
        <v>99</v>
      </c>
      <c r="D184" s="22"/>
      <c r="E184" s="67"/>
      <c r="F184" s="22"/>
      <c r="G184" s="67"/>
      <c r="H184" s="22"/>
      <c r="I184" s="16"/>
    </row>
    <row r="185" spans="1:9" s="1" customFormat="1" ht="12.75">
      <c r="A185" s="84">
        <v>714004</v>
      </c>
      <c r="B185" s="88" t="s">
        <v>233</v>
      </c>
      <c r="C185" s="67">
        <v>3500</v>
      </c>
      <c r="D185" s="22"/>
      <c r="E185" s="67"/>
      <c r="F185" s="22"/>
      <c r="G185" s="67"/>
      <c r="H185" s="22"/>
      <c r="I185" s="16"/>
    </row>
    <row r="186" spans="1:9" s="1" customFormat="1" ht="12.75">
      <c r="A186" s="84">
        <v>714004</v>
      </c>
      <c r="B186" s="88" t="s">
        <v>234</v>
      </c>
      <c r="C186" s="67">
        <v>4500</v>
      </c>
      <c r="D186" s="22">
        <v>0</v>
      </c>
      <c r="E186" s="67"/>
      <c r="F186" s="22">
        <v>0</v>
      </c>
      <c r="G186" s="67"/>
      <c r="H186" s="22"/>
      <c r="I186" s="16"/>
    </row>
    <row r="187" spans="1:9" s="1" customFormat="1" ht="12.75">
      <c r="A187" s="84"/>
      <c r="B187" s="88" t="s">
        <v>240</v>
      </c>
      <c r="C187" s="67">
        <v>0</v>
      </c>
      <c r="D187" s="22">
        <v>400</v>
      </c>
      <c r="E187" s="67"/>
      <c r="F187" s="22">
        <v>400</v>
      </c>
      <c r="G187" s="67"/>
      <c r="H187" s="22"/>
      <c r="I187" s="16"/>
    </row>
    <row r="188" spans="1:9" s="1" customFormat="1" ht="12" customHeight="1">
      <c r="A188" s="84"/>
      <c r="B188" s="59" t="s">
        <v>200</v>
      </c>
      <c r="C188" s="67">
        <v>0</v>
      </c>
      <c r="D188" s="22"/>
      <c r="E188" s="67"/>
      <c r="F188" s="22"/>
      <c r="G188" s="67"/>
      <c r="H188" s="22"/>
      <c r="I188" s="16"/>
    </row>
    <row r="189" spans="1:9" s="1" customFormat="1" ht="12.75">
      <c r="A189" s="84">
        <v>716</v>
      </c>
      <c r="B189" s="59" t="s">
        <v>83</v>
      </c>
      <c r="C189" s="67">
        <v>9250</v>
      </c>
      <c r="D189" s="22">
        <v>5600</v>
      </c>
      <c r="E189" s="67">
        <v>5600</v>
      </c>
      <c r="F189" s="22">
        <v>0</v>
      </c>
      <c r="G189" s="67">
        <v>0</v>
      </c>
      <c r="H189" s="22">
        <v>0</v>
      </c>
      <c r="I189" s="16"/>
    </row>
    <row r="190" spans="1:9" s="1" customFormat="1" ht="25.5">
      <c r="A190" s="84">
        <v>717</v>
      </c>
      <c r="B190" s="88" t="s">
        <v>82</v>
      </c>
      <c r="C190" s="67">
        <v>94165</v>
      </c>
      <c r="D190" s="22">
        <v>122000</v>
      </c>
      <c r="E190" s="67">
        <v>122000</v>
      </c>
      <c r="F190" s="22">
        <v>0</v>
      </c>
      <c r="G190" s="67">
        <v>0</v>
      </c>
      <c r="H190" s="22">
        <v>0</v>
      </c>
      <c r="I190" s="16"/>
    </row>
    <row r="191" spans="1:9" s="1" customFormat="1" ht="26.25" customHeight="1">
      <c r="A191" s="84"/>
      <c r="B191" s="88" t="s">
        <v>208</v>
      </c>
      <c r="C191" s="67">
        <v>0</v>
      </c>
      <c r="D191" s="22">
        <v>5000</v>
      </c>
      <c r="E191" s="67">
        <v>5000</v>
      </c>
      <c r="F191" s="22">
        <v>0</v>
      </c>
      <c r="G191" s="67">
        <v>0</v>
      </c>
      <c r="H191" s="22">
        <v>0</v>
      </c>
      <c r="I191" s="16"/>
    </row>
    <row r="192" spans="1:9" s="1" customFormat="1" ht="14.25" customHeight="1">
      <c r="A192" s="84"/>
      <c r="B192" s="88" t="s">
        <v>235</v>
      </c>
      <c r="C192" s="91">
        <v>720</v>
      </c>
      <c r="D192" s="52"/>
      <c r="E192" s="91"/>
      <c r="F192" s="52">
        <v>0</v>
      </c>
      <c r="G192" s="91">
        <v>0</v>
      </c>
      <c r="H192" s="52">
        <v>0</v>
      </c>
      <c r="I192" s="16"/>
    </row>
    <row r="193" spans="1:9" s="1" customFormat="1" ht="14.25" customHeight="1" thickBot="1">
      <c r="A193" s="85">
        <v>722003</v>
      </c>
      <c r="B193" s="89" t="s">
        <v>236</v>
      </c>
      <c r="C193" s="82">
        <v>400</v>
      </c>
      <c r="D193" s="62"/>
      <c r="E193" s="82"/>
      <c r="F193" s="132"/>
      <c r="G193" s="82"/>
      <c r="H193" s="62"/>
      <c r="I193" s="16"/>
    </row>
    <row r="194" spans="1:9" s="1" customFormat="1" ht="21.75" customHeight="1" thickBot="1">
      <c r="A194" s="86"/>
      <c r="B194" s="44" t="s">
        <v>194</v>
      </c>
      <c r="C194" s="93">
        <f aca="true" t="shared" si="12" ref="C194:H194">SUM(C176:C193)</f>
        <v>113942</v>
      </c>
      <c r="D194" s="53">
        <f t="shared" si="12"/>
        <v>134040</v>
      </c>
      <c r="E194" s="87">
        <f t="shared" si="12"/>
        <v>133640</v>
      </c>
      <c r="F194" s="53">
        <f t="shared" si="12"/>
        <v>400</v>
      </c>
      <c r="G194" s="95">
        <f t="shared" si="12"/>
        <v>0</v>
      </c>
      <c r="H194" s="53">
        <f t="shared" si="12"/>
        <v>0</v>
      </c>
      <c r="I194" s="16"/>
    </row>
    <row r="195" ht="12.75">
      <c r="A195" s="20"/>
    </row>
    <row r="196" ht="12.75">
      <c r="A196" s="20"/>
    </row>
    <row r="197" ht="12.75">
      <c r="A197" s="20"/>
    </row>
    <row r="198" ht="13.5" thickBot="1">
      <c r="A198" s="20"/>
    </row>
    <row r="199" spans="1:8" ht="15.75">
      <c r="A199" s="158" t="s">
        <v>248</v>
      </c>
      <c r="B199" s="167"/>
      <c r="C199" s="162" t="s">
        <v>201</v>
      </c>
      <c r="D199" s="162" t="s">
        <v>212</v>
      </c>
      <c r="E199" s="154" t="s">
        <v>250</v>
      </c>
      <c r="F199" s="133" t="s">
        <v>22</v>
      </c>
      <c r="G199" s="154" t="s">
        <v>23</v>
      </c>
      <c r="H199" s="133" t="s">
        <v>24</v>
      </c>
    </row>
    <row r="200" spans="1:8" ht="13.5" thickBot="1">
      <c r="A200" s="156" t="s">
        <v>20</v>
      </c>
      <c r="B200" s="166"/>
      <c r="C200" s="163"/>
      <c r="D200" s="163"/>
      <c r="E200" s="155"/>
      <c r="F200" s="134"/>
      <c r="G200" s="155"/>
      <c r="H200" s="134"/>
    </row>
    <row r="201" spans="1:10" ht="25.5">
      <c r="A201" s="25">
        <v>713003</v>
      </c>
      <c r="B201" s="55" t="s">
        <v>244</v>
      </c>
      <c r="C201" s="52">
        <v>0</v>
      </c>
      <c r="D201" s="52">
        <v>2150</v>
      </c>
      <c r="E201" s="91">
        <v>2150</v>
      </c>
      <c r="F201" s="52"/>
      <c r="G201" s="91"/>
      <c r="H201" s="96"/>
      <c r="I201" s="16"/>
      <c r="J201" s="1"/>
    </row>
    <row r="202" spans="1:10" ht="15" customHeight="1">
      <c r="A202" s="59">
        <v>714004</v>
      </c>
      <c r="B202" s="55" t="s">
        <v>245</v>
      </c>
      <c r="C202" s="52">
        <v>0</v>
      </c>
      <c r="D202" s="52">
        <v>3500</v>
      </c>
      <c r="E202" s="91">
        <v>3500</v>
      </c>
      <c r="F202" s="52"/>
      <c r="G202" s="91"/>
      <c r="H202" s="52"/>
      <c r="I202" s="16"/>
      <c r="J202" s="1"/>
    </row>
    <row r="203" spans="1:10" ht="13.5" thickBot="1">
      <c r="A203" s="26">
        <v>717</v>
      </c>
      <c r="B203" s="71" t="s">
        <v>246</v>
      </c>
      <c r="C203" s="94">
        <v>0</v>
      </c>
      <c r="D203" s="94">
        <v>5000</v>
      </c>
      <c r="E203" s="92">
        <v>5000</v>
      </c>
      <c r="F203" s="94"/>
      <c r="G203" s="92"/>
      <c r="H203" s="94"/>
      <c r="I203" s="16"/>
      <c r="J203" s="1"/>
    </row>
    <row r="204" spans="1:8" ht="19.5" customHeight="1" thickBot="1">
      <c r="A204" s="44"/>
      <c r="B204" s="31" t="s">
        <v>251</v>
      </c>
      <c r="C204" s="53">
        <v>0</v>
      </c>
      <c r="D204" s="53">
        <f>SUM(D201:D203)</f>
        <v>10650</v>
      </c>
      <c r="E204" s="53">
        <f>SUM(E201:E203)</f>
        <v>10650</v>
      </c>
      <c r="F204" s="53">
        <f>SUM(F201:F203)</f>
        <v>0</v>
      </c>
      <c r="G204" s="53">
        <f>SUM(G201:G203)</f>
        <v>0</v>
      </c>
      <c r="H204" s="53">
        <f>SUM(H201:H203)</f>
        <v>0</v>
      </c>
    </row>
    <row r="205" ht="12.75">
      <c r="A205" s="20"/>
    </row>
    <row r="206" ht="12.75">
      <c r="A206" s="20"/>
    </row>
    <row r="207" ht="12.75">
      <c r="A207" s="20"/>
    </row>
    <row r="208" ht="13.5" thickBot="1">
      <c r="A208" s="20"/>
    </row>
    <row r="209" spans="1:9" ht="12.75">
      <c r="A209" s="170" t="s">
        <v>203</v>
      </c>
      <c r="B209" s="171"/>
      <c r="C209" s="162" t="s">
        <v>201</v>
      </c>
      <c r="D209" s="162" t="s">
        <v>212</v>
      </c>
      <c r="E209" s="154" t="s">
        <v>21</v>
      </c>
      <c r="F209" s="133" t="s">
        <v>22</v>
      </c>
      <c r="G209" s="154" t="s">
        <v>23</v>
      </c>
      <c r="H209" s="133" t="s">
        <v>24</v>
      </c>
      <c r="I209" s="63"/>
    </row>
    <row r="210" spans="1:9" ht="13.5" thickBot="1">
      <c r="A210" s="156" t="s">
        <v>20</v>
      </c>
      <c r="B210" s="166"/>
      <c r="C210" s="163"/>
      <c r="D210" s="163"/>
      <c r="E210" s="155"/>
      <c r="F210" s="134"/>
      <c r="G210" s="155"/>
      <c r="H210" s="134"/>
      <c r="I210" s="100"/>
    </row>
    <row r="211" spans="1:9" ht="13.5" thickBot="1">
      <c r="A211" s="43">
        <v>821007</v>
      </c>
      <c r="B211" s="54" t="s">
        <v>136</v>
      </c>
      <c r="C211" s="48">
        <v>2886</v>
      </c>
      <c r="D211" s="48">
        <v>2996</v>
      </c>
      <c r="E211" s="48">
        <v>2996</v>
      </c>
      <c r="F211" s="48">
        <v>0</v>
      </c>
      <c r="G211" s="99">
        <v>0</v>
      </c>
      <c r="H211" s="48">
        <v>0</v>
      </c>
      <c r="I211" s="63"/>
    </row>
    <row r="212" spans="1:9" ht="18" customHeight="1" thickBot="1">
      <c r="A212" s="44"/>
      <c r="B212" s="31" t="s">
        <v>247</v>
      </c>
      <c r="C212" s="53">
        <f aca="true" t="shared" si="13" ref="C212:H212">SUM(C211:C211)</f>
        <v>2886</v>
      </c>
      <c r="D212" s="53">
        <f t="shared" si="13"/>
        <v>2996</v>
      </c>
      <c r="E212" s="53">
        <f t="shared" si="13"/>
        <v>2996</v>
      </c>
      <c r="F212" s="53">
        <f t="shared" si="13"/>
        <v>0</v>
      </c>
      <c r="G212" s="95">
        <f t="shared" si="13"/>
        <v>0</v>
      </c>
      <c r="H212" s="53">
        <f t="shared" si="13"/>
        <v>0</v>
      </c>
      <c r="I212" s="63"/>
    </row>
    <row r="213" spans="1:9" ht="12.75">
      <c r="A213" s="20"/>
      <c r="I213" s="63"/>
    </row>
    <row r="214" spans="1:9" ht="12.75">
      <c r="A214" s="20"/>
      <c r="I214" s="63"/>
    </row>
    <row r="215" spans="1:9" ht="12.75">
      <c r="A215" s="20"/>
      <c r="I215" s="63"/>
    </row>
    <row r="216" spans="1:9" ht="13.5" thickBot="1">
      <c r="A216" s="20"/>
      <c r="I216" s="63"/>
    </row>
    <row r="217" spans="1:9" ht="12.75">
      <c r="A217" s="28"/>
      <c r="B217" s="40" t="s">
        <v>193</v>
      </c>
      <c r="C217" s="23">
        <f aca="true" t="shared" si="14" ref="C217:H217">SUM(C146)</f>
        <v>250563</v>
      </c>
      <c r="D217" s="23">
        <f t="shared" si="14"/>
        <v>269697</v>
      </c>
      <c r="E217" s="23">
        <f t="shared" si="14"/>
        <v>257013</v>
      </c>
      <c r="F217" s="23">
        <f t="shared" si="14"/>
        <v>10790</v>
      </c>
      <c r="G217" s="23">
        <f t="shared" si="14"/>
        <v>365</v>
      </c>
      <c r="H217" s="23">
        <f t="shared" si="14"/>
        <v>1529</v>
      </c>
      <c r="I217" s="63"/>
    </row>
    <row r="218" spans="1:9" ht="12.75">
      <c r="A218" s="43"/>
      <c r="B218" s="41" t="s">
        <v>194</v>
      </c>
      <c r="C218" s="22">
        <f aca="true" t="shared" si="15" ref="C218:H218">SUM(C194)</f>
        <v>113942</v>
      </c>
      <c r="D218" s="22">
        <f t="shared" si="15"/>
        <v>134040</v>
      </c>
      <c r="E218" s="22">
        <f t="shared" si="15"/>
        <v>133640</v>
      </c>
      <c r="F218" s="22">
        <f t="shared" si="15"/>
        <v>400</v>
      </c>
      <c r="G218" s="22">
        <f t="shared" si="15"/>
        <v>0</v>
      </c>
      <c r="H218" s="22">
        <f t="shared" si="15"/>
        <v>0</v>
      </c>
      <c r="I218" s="63"/>
    </row>
    <row r="219" spans="1:9" ht="13.5" thickBot="1">
      <c r="A219" s="78"/>
      <c r="B219" s="79" t="s">
        <v>204</v>
      </c>
      <c r="C219" s="80">
        <f aca="true" t="shared" si="16" ref="C219:H219">SUM(C212)</f>
        <v>2886</v>
      </c>
      <c r="D219" s="80">
        <f t="shared" si="16"/>
        <v>2996</v>
      </c>
      <c r="E219" s="80">
        <f t="shared" si="16"/>
        <v>2996</v>
      </c>
      <c r="F219" s="80">
        <f t="shared" si="16"/>
        <v>0</v>
      </c>
      <c r="G219" s="80">
        <f t="shared" si="16"/>
        <v>0</v>
      </c>
      <c r="H219" s="80">
        <f t="shared" si="16"/>
        <v>0</v>
      </c>
      <c r="I219" s="63"/>
    </row>
    <row r="220" spans="1:9" ht="13.5" thickBot="1">
      <c r="A220" s="101"/>
      <c r="B220" s="31" t="s">
        <v>252</v>
      </c>
      <c r="C220" s="102">
        <f aca="true" t="shared" si="17" ref="C220:H220">SUM(C204)</f>
        <v>0</v>
      </c>
      <c r="D220" s="102">
        <f t="shared" si="17"/>
        <v>10650</v>
      </c>
      <c r="E220" s="102">
        <f t="shared" si="17"/>
        <v>10650</v>
      </c>
      <c r="F220" s="102">
        <f t="shared" si="17"/>
        <v>0</v>
      </c>
      <c r="G220" s="102">
        <f t="shared" si="17"/>
        <v>0</v>
      </c>
      <c r="H220" s="102">
        <f t="shared" si="17"/>
        <v>0</v>
      </c>
      <c r="I220" s="63"/>
    </row>
    <row r="221" spans="1:9" ht="30.75" customHeight="1" thickBot="1">
      <c r="A221" s="27"/>
      <c r="B221" s="61" t="s">
        <v>85</v>
      </c>
      <c r="C221" s="24">
        <f aca="true" t="shared" si="18" ref="C221:H221">SUM(C217:C220)</f>
        <v>367391</v>
      </c>
      <c r="D221" s="24">
        <f t="shared" si="18"/>
        <v>417383</v>
      </c>
      <c r="E221" s="24">
        <f t="shared" si="18"/>
        <v>404299</v>
      </c>
      <c r="F221" s="24">
        <f t="shared" si="18"/>
        <v>11190</v>
      </c>
      <c r="G221" s="24">
        <f t="shared" si="18"/>
        <v>365</v>
      </c>
      <c r="H221" s="24">
        <f t="shared" si="18"/>
        <v>1529</v>
      </c>
      <c r="I221" s="103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</sheetData>
  <mergeCells count="49">
    <mergeCell ref="F199:F200"/>
    <mergeCell ref="G199:G200"/>
    <mergeCell ref="H199:H200"/>
    <mergeCell ref="A200:B200"/>
    <mergeCell ref="A199:B199"/>
    <mergeCell ref="C199:C200"/>
    <mergeCell ref="D199:D200"/>
    <mergeCell ref="E199:E200"/>
    <mergeCell ref="F209:F210"/>
    <mergeCell ref="G209:G210"/>
    <mergeCell ref="H209:H210"/>
    <mergeCell ref="A210:B210"/>
    <mergeCell ref="A209:B209"/>
    <mergeCell ref="C209:C210"/>
    <mergeCell ref="D209:D210"/>
    <mergeCell ref="E209:E210"/>
    <mergeCell ref="A1:H1"/>
    <mergeCell ref="A5:B5"/>
    <mergeCell ref="A6:B6"/>
    <mergeCell ref="C5:C6"/>
    <mergeCell ref="E5:E6"/>
    <mergeCell ref="F5:F6"/>
    <mergeCell ref="G5:G6"/>
    <mergeCell ref="H5:H6"/>
    <mergeCell ref="D5:D6"/>
    <mergeCell ref="F174:F175"/>
    <mergeCell ref="G174:G175"/>
    <mergeCell ref="H174:H175"/>
    <mergeCell ref="A175:B175"/>
    <mergeCell ref="A174:B174"/>
    <mergeCell ref="C174:C175"/>
    <mergeCell ref="E174:E175"/>
    <mergeCell ref="D174:D175"/>
    <mergeCell ref="F61:F62"/>
    <mergeCell ref="G61:G62"/>
    <mergeCell ref="H61:H62"/>
    <mergeCell ref="A62:B62"/>
    <mergeCell ref="A61:B61"/>
    <mergeCell ref="C61:C62"/>
    <mergeCell ref="D61:D62"/>
    <mergeCell ref="E61:E62"/>
    <mergeCell ref="F120:F121"/>
    <mergeCell ref="G120:G121"/>
    <mergeCell ref="H120:H121"/>
    <mergeCell ref="A121:B121"/>
    <mergeCell ref="A120:B120"/>
    <mergeCell ref="C120:C121"/>
    <mergeCell ref="D120:D121"/>
    <mergeCell ref="E120:E1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rowBreaks count="3" manualBreakCount="3">
    <brk id="60" max="7" man="1"/>
    <brk id="119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Brano</dc:creator>
  <cp:keywords/>
  <dc:description/>
  <cp:lastModifiedBy> </cp:lastModifiedBy>
  <cp:lastPrinted>2007-11-26T09:50:22Z</cp:lastPrinted>
  <dcterms:created xsi:type="dcterms:W3CDTF">2003-08-09T17:03:38Z</dcterms:created>
  <dcterms:modified xsi:type="dcterms:W3CDTF">2007-11-26T10:30:58Z</dcterms:modified>
  <cp:category/>
  <cp:version/>
  <cp:contentType/>
  <cp:contentStatus/>
</cp:coreProperties>
</file>